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ustavo\Desktop\"/>
    </mc:Choice>
  </mc:AlternateContent>
  <bookViews>
    <workbookView xWindow="0" yWindow="0" windowWidth="28800" windowHeight="12615" activeTab="1"/>
  </bookViews>
  <sheets>
    <sheet name="Llamadas" sheetId="1" r:id="rId1"/>
    <sheet name="Llamadas por sub-evento" sheetId="2" r:id="rId2"/>
  </sheets>
  <calcPr calcId="152511"/>
</workbook>
</file>

<file path=xl/calcChain.xml><?xml version="1.0" encoding="utf-8"?>
<calcChain xmlns="http://schemas.openxmlformats.org/spreadsheetml/2006/main">
  <c r="K19" i="1" l="1"/>
  <c r="K6" i="1"/>
  <c r="K5" i="1" s="1"/>
  <c r="K90" i="2"/>
  <c r="K85" i="2"/>
  <c r="K83" i="2"/>
  <c r="K75" i="2"/>
  <c r="K68" i="2"/>
  <c r="K65" i="2"/>
  <c r="K60" i="2"/>
  <c r="K56" i="2"/>
  <c r="K50" i="2"/>
  <c r="K38" i="2"/>
  <c r="K26" i="2"/>
  <c r="K19" i="2"/>
  <c r="K11" i="2"/>
  <c r="K6" i="2"/>
  <c r="J22" i="1" l="1"/>
  <c r="J19" i="1" s="1"/>
  <c r="J21" i="1"/>
  <c r="J20" i="1"/>
  <c r="J18" i="1"/>
  <c r="J17" i="1"/>
  <c r="J16" i="1"/>
  <c r="J15" i="1"/>
  <c r="J14" i="1"/>
  <c r="J13" i="1"/>
  <c r="J12" i="1"/>
  <c r="J11" i="1"/>
  <c r="J10" i="1"/>
  <c r="J9" i="1"/>
  <c r="J8" i="1"/>
  <c r="J7" i="1"/>
  <c r="J83" i="2"/>
  <c r="J90" i="2"/>
  <c r="J85" i="2"/>
  <c r="J75" i="2"/>
  <c r="J68" i="2"/>
  <c r="J65" i="2"/>
  <c r="J60" i="2"/>
  <c r="J56" i="2"/>
  <c r="J50" i="2"/>
  <c r="J44" i="2"/>
  <c r="J38" i="2"/>
  <c r="J26" i="2"/>
  <c r="J19" i="2"/>
  <c r="J11" i="2"/>
  <c r="J6" i="2"/>
  <c r="J6" i="1" l="1"/>
  <c r="J5" i="1" s="1"/>
  <c r="J5" i="2"/>
  <c r="I19" i="1"/>
  <c r="I6" i="1"/>
  <c r="I6" i="2"/>
  <c r="I90" i="2"/>
  <c r="I85" i="2"/>
  <c r="I83" i="2"/>
  <c r="I75" i="2"/>
  <c r="I68" i="2"/>
  <c r="I65" i="2"/>
  <c r="I60" i="2"/>
  <c r="I56" i="2"/>
  <c r="I50" i="2"/>
  <c r="I44" i="2"/>
  <c r="I38" i="2"/>
  <c r="I26" i="2"/>
  <c r="I19" i="2"/>
  <c r="I11" i="2"/>
  <c r="I5" i="1" l="1"/>
  <c r="I5" i="2"/>
  <c r="E91" i="2"/>
  <c r="E90" i="2" s="1"/>
  <c r="H90" i="2"/>
  <c r="G90" i="2"/>
  <c r="F90" i="2"/>
  <c r="D90" i="2"/>
  <c r="C90" i="2"/>
  <c r="B90" i="2"/>
  <c r="H89" i="2"/>
  <c r="F89" i="2"/>
  <c r="E89" i="2"/>
  <c r="D89" i="2"/>
  <c r="C89" i="2"/>
  <c r="B89" i="2"/>
  <c r="H88" i="2"/>
  <c r="G88" i="2"/>
  <c r="E88" i="2"/>
  <c r="D88" i="2"/>
  <c r="C88" i="2"/>
  <c r="B88" i="2"/>
  <c r="B85" i="2" s="1"/>
  <c r="G85" i="2"/>
  <c r="F85" i="2"/>
  <c r="B84" i="2"/>
  <c r="B83" i="2" s="1"/>
  <c r="H83" i="2"/>
  <c r="G83" i="2"/>
  <c r="F83" i="2"/>
  <c r="E83" i="2"/>
  <c r="D83" i="2"/>
  <c r="C83" i="2"/>
  <c r="H75" i="2"/>
  <c r="G75" i="2"/>
  <c r="F75" i="2"/>
  <c r="E75" i="2"/>
  <c r="D75" i="2"/>
  <c r="C75" i="2"/>
  <c r="B75" i="2"/>
  <c r="H68" i="2"/>
  <c r="G68" i="2"/>
  <c r="F68" i="2"/>
  <c r="E68" i="2"/>
  <c r="D68" i="2"/>
  <c r="C68" i="2"/>
  <c r="B68" i="2"/>
  <c r="H65" i="2"/>
  <c r="G65" i="2"/>
  <c r="F65" i="2"/>
  <c r="E65" i="2"/>
  <c r="D65" i="2"/>
  <c r="C65" i="2"/>
  <c r="B65" i="2"/>
  <c r="H60" i="2"/>
  <c r="G60" i="2"/>
  <c r="F60" i="2"/>
  <c r="E60" i="2"/>
  <c r="D60" i="2"/>
  <c r="C60" i="2"/>
  <c r="B60" i="2"/>
  <c r="H56" i="2"/>
  <c r="G56" i="2"/>
  <c r="F56" i="2"/>
  <c r="E56" i="2"/>
  <c r="D56" i="2"/>
  <c r="C56" i="2"/>
  <c r="B56" i="2"/>
  <c r="H50" i="2"/>
  <c r="G50" i="2"/>
  <c r="F50" i="2"/>
  <c r="E50" i="2"/>
  <c r="D50" i="2"/>
  <c r="C50" i="2"/>
  <c r="B50" i="2"/>
  <c r="H44" i="2"/>
  <c r="G44" i="2"/>
  <c r="F44" i="2"/>
  <c r="E44" i="2"/>
  <c r="D44" i="2"/>
  <c r="C44" i="2"/>
  <c r="B44" i="2"/>
  <c r="H38" i="2"/>
  <c r="G38" i="2"/>
  <c r="F38" i="2"/>
  <c r="E38" i="2"/>
  <c r="D38" i="2"/>
  <c r="C38" i="2"/>
  <c r="B38" i="2"/>
  <c r="H26" i="2"/>
  <c r="G26" i="2"/>
  <c r="F26" i="2"/>
  <c r="E26" i="2"/>
  <c r="D26" i="2"/>
  <c r="C26" i="2"/>
  <c r="B26" i="2"/>
  <c r="H19" i="2"/>
  <c r="G19" i="2"/>
  <c r="F19" i="2"/>
  <c r="E19" i="2"/>
  <c r="D19" i="2"/>
  <c r="C19" i="2"/>
  <c r="B19" i="2"/>
  <c r="H11" i="2"/>
  <c r="G11" i="2"/>
  <c r="F11" i="2"/>
  <c r="E11" i="2"/>
  <c r="D11" i="2"/>
  <c r="C11" i="2"/>
  <c r="B11" i="2"/>
  <c r="H6" i="2"/>
  <c r="G6" i="2"/>
  <c r="F6" i="2"/>
  <c r="E6" i="2"/>
  <c r="D6" i="2"/>
  <c r="C6" i="2"/>
  <c r="B6" i="2"/>
  <c r="H19" i="1"/>
  <c r="G19" i="1"/>
  <c r="F19" i="1"/>
  <c r="E19" i="1"/>
  <c r="E5" i="1" s="1"/>
  <c r="D19" i="1"/>
  <c r="C19" i="1"/>
  <c r="B19" i="1"/>
  <c r="H6" i="1"/>
  <c r="G6" i="1"/>
  <c r="F6" i="1"/>
  <c r="F5" i="1" s="1"/>
  <c r="E6" i="1"/>
  <c r="D6" i="1"/>
  <c r="C6" i="1"/>
  <c r="B6" i="1"/>
  <c r="B5" i="1" s="1"/>
  <c r="B5" i="2" l="1"/>
  <c r="G5" i="2"/>
  <c r="D85" i="2"/>
  <c r="D5" i="2" s="1"/>
  <c r="F5" i="2"/>
  <c r="C85" i="2"/>
  <c r="H85" i="2"/>
  <c r="E85" i="2"/>
  <c r="E5" i="2" s="1"/>
  <c r="G5" i="1"/>
  <c r="D5" i="1"/>
  <c r="H5" i="1"/>
  <c r="C5" i="1"/>
  <c r="C5" i="2"/>
  <c r="H5" i="2"/>
  <c r="K44" i="2"/>
  <c r="K5" i="2" s="1"/>
</calcChain>
</file>

<file path=xl/sharedStrings.xml><?xml version="1.0" encoding="utf-8"?>
<sst xmlns="http://schemas.openxmlformats.org/spreadsheetml/2006/main" count="292" uniqueCount="122">
  <si>
    <t>Llamadas recibidas en el Centro de Atención 103 según clasificación de eventos.</t>
  </si>
  <si>
    <t xml:space="preserve">Dirección de Defensa Civil Provincial. Tucumán. </t>
  </si>
  <si>
    <t xml:space="preserve">Evento </t>
  </si>
  <si>
    <t>1° semestre 2017</t>
  </si>
  <si>
    <t>2° semestre 2017</t>
  </si>
  <si>
    <t>1° semestre 2018</t>
  </si>
  <si>
    <t>2º semestre 2018</t>
  </si>
  <si>
    <t>1° semestre 2019</t>
  </si>
  <si>
    <t>2º semestre 2019</t>
  </si>
  <si>
    <t>1° semestre 2020</t>
  </si>
  <si>
    <t>Total</t>
  </si>
  <si>
    <t>Situaciones de Emergencia</t>
  </si>
  <si>
    <t>Accidentes</t>
  </si>
  <si>
    <t>Reporte de operadores</t>
  </si>
  <si>
    <t>Inundaciones</t>
  </si>
  <si>
    <t>Incendios</t>
  </si>
  <si>
    <t>Riesgo Sanitario</t>
  </si>
  <si>
    <t>Natural y Climatológico</t>
  </si>
  <si>
    <t>Patrulla motorizada</t>
  </si>
  <si>
    <t>Sustancias Peligrosas</t>
  </si>
  <si>
    <t>Hundimiento</t>
  </si>
  <si>
    <t>Industria</t>
  </si>
  <si>
    <t>Riesgo antrópico</t>
  </si>
  <si>
    <t>Terremotos</t>
  </si>
  <si>
    <t>-</t>
  </si>
  <si>
    <t>Asistencia al Ciudadano</t>
  </si>
  <si>
    <t>Servicios</t>
  </si>
  <si>
    <t>Urgencias</t>
  </si>
  <si>
    <t>Concentración Humana</t>
  </si>
  <si>
    <r>
      <t xml:space="preserve">Nota:
  Accidentes: </t>
    </r>
    <r>
      <rPr>
        <sz val="8"/>
        <rFont val="Arial"/>
      </rPr>
      <t>tránsito, aéreos, náuticos, etc.</t>
    </r>
    <r>
      <rPr>
        <b/>
        <sz val="8"/>
        <rFont val="Arial"/>
      </rPr>
      <t xml:space="preserve">
  Incendios: </t>
    </r>
    <r>
      <rPr>
        <sz val="8"/>
        <rFont val="Arial"/>
      </rPr>
      <t xml:space="preserve">forestales, cañaverales, etc.
  </t>
    </r>
    <r>
      <rPr>
        <b/>
        <sz val="8"/>
        <rFont val="Arial"/>
      </rPr>
      <t>Servicios:</t>
    </r>
    <r>
      <rPr>
        <sz val="8"/>
        <rFont val="Arial"/>
      </rPr>
      <t xml:space="preserve"> EDET, SAT, GASNOR, etc.</t>
    </r>
  </si>
  <si>
    <r>
      <rPr>
        <b/>
        <sz val="8"/>
        <rFont val="Arial"/>
      </rPr>
      <t xml:space="preserve">Fuente: </t>
    </r>
    <r>
      <rPr>
        <sz val="8"/>
        <rFont val="Arial"/>
      </rPr>
      <t>Base de datos call center 103 - DPDC Tucumán.</t>
    </r>
  </si>
  <si>
    <t>Llamadas recibidas en el Centro de Atención 103 clasificadas por evento y sub-evento.</t>
  </si>
  <si>
    <t>Evento</t>
  </si>
  <si>
    <t>Fluviales</t>
  </si>
  <si>
    <t>Pluviales</t>
  </si>
  <si>
    <t>Fluviales - Pluviales</t>
  </si>
  <si>
    <t>Anegamiento</t>
  </si>
  <si>
    <t>Forestales</t>
  </si>
  <si>
    <t>Pastizales en Llanura</t>
  </si>
  <si>
    <t>Estructurales</t>
  </si>
  <si>
    <t>Cañaverales y Cultivos</t>
  </si>
  <si>
    <t>Basurales</t>
  </si>
  <si>
    <t>Móviles</t>
  </si>
  <si>
    <t>Ferroviario</t>
  </si>
  <si>
    <t>Vehicular Múltiple</t>
  </si>
  <si>
    <t>Aéreo</t>
  </si>
  <si>
    <t>Náutico</t>
  </si>
  <si>
    <t>Transito</t>
  </si>
  <si>
    <t>Prevención de Accidentes</t>
  </si>
  <si>
    <t>Natural y climatológico</t>
  </si>
  <si>
    <t>Avalancha- Aluc</t>
  </si>
  <si>
    <t>Tormentas Severas</t>
  </si>
  <si>
    <t xml:space="preserve">Aluvión </t>
  </si>
  <si>
    <t>Tornados</t>
  </si>
  <si>
    <t>Vientos Fuertes-Vendaval</t>
  </si>
  <si>
    <t>Tormentas Niveas</t>
  </si>
  <si>
    <t>Granizos</t>
  </si>
  <si>
    <t>Sequias</t>
  </si>
  <si>
    <t>Ola de Calor</t>
  </si>
  <si>
    <t>Voladura de Techos</t>
  </si>
  <si>
    <t>Caída de Árboles</t>
  </si>
  <si>
    <t>Contaminación de Afluentes</t>
  </si>
  <si>
    <t>Emanación de Gas</t>
  </si>
  <si>
    <t>Contaminación Sonora</t>
  </si>
  <si>
    <t>Emisión de Gases</t>
  </si>
  <si>
    <t>Avance Industrial</t>
  </si>
  <si>
    <t>Sustancias peligrosas</t>
  </si>
  <si>
    <t>Explosión</t>
  </si>
  <si>
    <t>Contaminación</t>
  </si>
  <si>
    <t>Derrame</t>
  </si>
  <si>
    <t>Incendio</t>
  </si>
  <si>
    <t>Riesgo sanitario</t>
  </si>
  <si>
    <t>Contaminación Microbiológica</t>
  </si>
  <si>
    <t>Epidemias</t>
  </si>
  <si>
    <t>Intoxicación con Alimentos</t>
  </si>
  <si>
    <t>Plagas - insectos</t>
  </si>
  <si>
    <t>Otros Vectores</t>
  </si>
  <si>
    <t>Locales Públicos</t>
  </si>
  <si>
    <t>Grandes Concentraciones</t>
  </si>
  <si>
    <t>Estadios Deportivos</t>
  </si>
  <si>
    <t>Fallas del Terreno</t>
  </si>
  <si>
    <t>Deslizamiento de tierras</t>
  </si>
  <si>
    <t>Asentamiento de Estructura</t>
  </si>
  <si>
    <t>Desplome de estruc, y Const.</t>
  </si>
  <si>
    <t>Colapso de Presa-Agrietan.</t>
  </si>
  <si>
    <t>Deforestación</t>
  </si>
  <si>
    <t>Energía Eléctrica</t>
  </si>
  <si>
    <t>Agua y Cloaca</t>
  </si>
  <si>
    <t>Gas</t>
  </si>
  <si>
    <t>Telecomunicaciones</t>
  </si>
  <si>
    <t>Sepelios</t>
  </si>
  <si>
    <t>A la comunidad</t>
  </si>
  <si>
    <t>Cota de Dique</t>
  </si>
  <si>
    <t>Alerta Meteorológica</t>
  </si>
  <si>
    <t>Informe Policial</t>
  </si>
  <si>
    <t>Informe Bomberos</t>
  </si>
  <si>
    <t>Informe D.P.Vialidad</t>
  </si>
  <si>
    <t>Informe Comunidad</t>
  </si>
  <si>
    <t>Informe Si.Pro.Sa.</t>
  </si>
  <si>
    <t>Movimientos Sísmicos</t>
  </si>
  <si>
    <t>Pedidos de Ambulancia</t>
  </si>
  <si>
    <t>Traslados de enfermos</t>
  </si>
  <si>
    <t>Traslado Aéreo</t>
  </si>
  <si>
    <t>Alta Montaña</t>
  </si>
  <si>
    <t>Consulta</t>
  </si>
  <si>
    <t>Emergencia</t>
  </si>
  <si>
    <r>
      <rPr>
        <b/>
        <sz val="8"/>
        <rFont val="Arial"/>
      </rPr>
      <t xml:space="preserve">Fuente: </t>
    </r>
    <r>
      <rPr>
        <sz val="8"/>
        <rFont val="Arial"/>
      </rPr>
      <t>Base de datos call center 103 - DPDC Tucumán.</t>
    </r>
  </si>
  <si>
    <t>1° semestre
2017</t>
  </si>
  <si>
    <t>2° semestre
2017</t>
  </si>
  <si>
    <t>1° semestre
2018</t>
  </si>
  <si>
    <t>2º semestre
2018</t>
  </si>
  <si>
    <t>1° semestre
2019</t>
  </si>
  <si>
    <t>2º semestre
2019</t>
  </si>
  <si>
    <t>1° semestre
2020</t>
  </si>
  <si>
    <t>2° semestre 2020</t>
  </si>
  <si>
    <t>2° semestre
2020</t>
  </si>
  <si>
    <t>1° semestre
2021</t>
  </si>
  <si>
    <t>1° semestre 2021</t>
  </si>
  <si>
    <t>Pastizales en Altura</t>
  </si>
  <si>
    <t>2° semestre
2021</t>
  </si>
  <si>
    <t>Período: 1 sem. 2017 - 2 sem. 2021</t>
  </si>
  <si>
    <t>2° semestre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</si>
</sst>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color rgb="FF000000"/>
      <name val="Arial"/>
    </font>
    <font>
      <b/>
      <sz val="11"/>
      <name val="Arial"/>
    </font>
    <font>
      <sz val="10"/>
      <name val="Arial"/>
    </font>
    <font>
      <b/>
      <sz val="9"/>
      <name val="Arial"/>
    </font>
    <font>
      <sz val="9"/>
      <name val="Arial"/>
    </font>
    <font>
      <b/>
      <sz val="8"/>
      <name val="Arial"/>
    </font>
    <font>
      <sz val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DBE5F1"/>
        <bgColor rgb="FFDBE5F1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</borders>
  <cellStyleXfs count="2">
    <xf numFmtId="0" fontId="0" fillId="0" borderId="0"/>
    <xf numFmtId="0" fontId="7" fillId="0" borderId="2"/>
  </cellStyleXfs>
  <cellXfs count="19">
    <xf numFmtId="0" fontId="0" fillId="0" borderId="0" xfId="0" applyFont="1" applyAlignment="1"/>
    <xf numFmtId="0" fontId="1" fillId="0" borderId="0" xfId="0" applyFont="1" applyAlignment="1">
      <alignment vertical="center"/>
    </xf>
    <xf numFmtId="0" fontId="2" fillId="0" borderId="0" xfId="0" applyFont="1"/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/>
    </xf>
    <xf numFmtId="3" fontId="3" fillId="3" borderId="1" xfId="0" applyNumberFormat="1" applyFont="1" applyFill="1" applyBorder="1" applyAlignment="1">
      <alignment horizontal="right" vertical="center"/>
    </xf>
    <xf numFmtId="0" fontId="3" fillId="3" borderId="1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3" fontId="4" fillId="0" borderId="1" xfId="0" applyNumberFormat="1" applyFont="1" applyBorder="1" applyAlignment="1">
      <alignment horizontal="right" vertical="center"/>
    </xf>
    <xf numFmtId="0" fontId="6" fillId="0" borderId="0" xfId="0" applyFont="1" applyAlignment="1">
      <alignment vertical="center"/>
    </xf>
    <xf numFmtId="0" fontId="4" fillId="2" borderId="1" xfId="0" applyFont="1" applyFill="1" applyBorder="1" applyAlignment="1">
      <alignment horizontal="left" vertical="center"/>
    </xf>
    <xf numFmtId="0" fontId="2" fillId="2" borderId="2" xfId="0" applyFont="1" applyFill="1" applyBorder="1"/>
    <xf numFmtId="0" fontId="1" fillId="0" borderId="3" xfId="0" applyFont="1" applyBorder="1" applyAlignment="1">
      <alignment vertical="center"/>
    </xf>
    <xf numFmtId="0" fontId="0" fillId="0" borderId="0" xfId="0" applyFont="1" applyAlignment="1"/>
    <xf numFmtId="0" fontId="5" fillId="0" borderId="0" xfId="0" applyFont="1" applyAlignment="1">
      <alignment horizontal="left" vertical="center" wrapText="1"/>
    </xf>
    <xf numFmtId="0" fontId="0" fillId="0" borderId="0" xfId="0" applyFont="1" applyAlignment="1"/>
    <xf numFmtId="0" fontId="1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1"/>
  <c:style val="2"/>
  <c:chart>
    <c:title>
      <c:tx>
        <c:rich>
          <a:bodyPr/>
          <a:lstStyle/>
          <a:p>
            <a:pPr lvl="0">
              <a:defRPr sz="1000" b="0" i="0">
                <a:solidFill>
                  <a:srgbClr val="000000"/>
                </a:solidFill>
                <a:latin typeface="Calibri"/>
              </a:defRPr>
            </a:pPr>
            <a:r>
              <a:rPr lang="es-AR"/>
              <a:t>Llamadas recibidas en el Centro de Atención 103 según clasificación de eventos.
Dirección de Defensa Civil Provincial. Tucumán. 
Período: 1 sem. 2017 - 2 sem. 2021</a:t>
            </a:r>
          </a:p>
        </c:rich>
      </c:tx>
      <c:layout/>
      <c:overlay val="0"/>
    </c:title>
    <c:autoTitleDeleted val="0"/>
    <c:plotArea>
      <c:layout>
        <c:manualLayout>
          <c:xMode val="edge"/>
          <c:yMode val="edge"/>
          <c:x val="0.13117319725897203"/>
          <c:y val="0.26405477101181374"/>
          <c:w val="0.78863779083452135"/>
          <c:h val="0.44393896417725043"/>
        </c:manualLayout>
      </c:layout>
      <c:barChart>
        <c:barDir val="col"/>
        <c:grouping val="clustered"/>
        <c:varyColors val="1"/>
        <c:ser>
          <c:idx val="0"/>
          <c:order val="0"/>
          <c:tx>
            <c:strRef>
              <c:f>Llamadas!$A$6</c:f>
              <c:strCache>
                <c:ptCount val="1"/>
                <c:pt idx="0">
                  <c:v>Situaciones de Emergencia</c:v>
                </c:pt>
              </c:strCache>
            </c:strRef>
          </c:tx>
          <c:spPr>
            <a:solidFill>
              <a:srgbClr val="4F81BD"/>
            </a:solidFill>
          </c:spPr>
          <c:invertIfNegative val="1"/>
          <c:dLbls>
            <c:dLbl>
              <c:idx val="6"/>
              <c:layout>
                <c:manualLayout>
                  <c:x val="-4.0567951318458417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800">
                    <a:solidFill>
                      <a:srgbClr val="000000"/>
                    </a:solidFill>
                  </a:defRPr>
                </a:pPr>
                <a:endParaRPr lang="es-A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Llamadas!$B$4:$K$4</c:f>
              <c:strCache>
                <c:ptCount val="10"/>
                <c:pt idx="0">
                  <c:v>1° semestre
2017</c:v>
                </c:pt>
                <c:pt idx="1">
                  <c:v>2° semestre
2017</c:v>
                </c:pt>
                <c:pt idx="2">
                  <c:v>1° semestre
2018</c:v>
                </c:pt>
                <c:pt idx="3">
                  <c:v>2º semestre
2018</c:v>
                </c:pt>
                <c:pt idx="4">
                  <c:v>1° semestre
2019</c:v>
                </c:pt>
                <c:pt idx="5">
                  <c:v>2º semestre
2019</c:v>
                </c:pt>
                <c:pt idx="6">
                  <c:v>1° semestre
2020</c:v>
                </c:pt>
                <c:pt idx="7">
                  <c:v>2° semestre
2020</c:v>
                </c:pt>
                <c:pt idx="8">
                  <c:v>1° semestre
2021</c:v>
                </c:pt>
                <c:pt idx="9">
                  <c:v>2° semestre
2021</c:v>
                </c:pt>
              </c:strCache>
            </c:strRef>
          </c:cat>
          <c:val>
            <c:numRef>
              <c:f>Llamadas!$B$6:$K$6</c:f>
              <c:numCache>
                <c:formatCode>#,##0</c:formatCode>
                <c:ptCount val="10"/>
                <c:pt idx="0">
                  <c:v>2338</c:v>
                </c:pt>
                <c:pt idx="1">
                  <c:v>3106</c:v>
                </c:pt>
                <c:pt idx="2">
                  <c:v>2361</c:v>
                </c:pt>
                <c:pt idx="3">
                  <c:v>3193</c:v>
                </c:pt>
                <c:pt idx="4">
                  <c:v>2553</c:v>
                </c:pt>
                <c:pt idx="5">
                  <c:v>3634</c:v>
                </c:pt>
                <c:pt idx="6">
                  <c:v>3543</c:v>
                </c:pt>
                <c:pt idx="7">
                  <c:v>4601</c:v>
                </c:pt>
                <c:pt idx="8">
                  <c:v>2580</c:v>
                </c:pt>
                <c:pt idx="9">
                  <c:v>4059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ser>
          <c:idx val="1"/>
          <c:order val="1"/>
          <c:tx>
            <c:strRef>
              <c:f>Llamadas!$A$19</c:f>
              <c:strCache>
                <c:ptCount val="1"/>
                <c:pt idx="0">
                  <c:v>Asistencia al Ciudadano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A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Llamadas!$B$4:$K$4</c:f>
              <c:strCache>
                <c:ptCount val="10"/>
                <c:pt idx="0">
                  <c:v>1° semestre
2017</c:v>
                </c:pt>
                <c:pt idx="1">
                  <c:v>2° semestre
2017</c:v>
                </c:pt>
                <c:pt idx="2">
                  <c:v>1° semestre
2018</c:v>
                </c:pt>
                <c:pt idx="3">
                  <c:v>2º semestre
2018</c:v>
                </c:pt>
                <c:pt idx="4">
                  <c:v>1° semestre
2019</c:v>
                </c:pt>
                <c:pt idx="5">
                  <c:v>2º semestre
2019</c:v>
                </c:pt>
                <c:pt idx="6">
                  <c:v>1° semestre
2020</c:v>
                </c:pt>
                <c:pt idx="7">
                  <c:v>2° semestre
2020</c:v>
                </c:pt>
                <c:pt idx="8">
                  <c:v>1° semestre
2021</c:v>
                </c:pt>
                <c:pt idx="9">
                  <c:v>2° semestre
2021</c:v>
                </c:pt>
              </c:strCache>
            </c:strRef>
          </c:cat>
          <c:val>
            <c:numRef>
              <c:f>Llamadas!$B$19:$K$19</c:f>
              <c:numCache>
                <c:formatCode>#,##0</c:formatCode>
                <c:ptCount val="10"/>
                <c:pt idx="0">
                  <c:v>4189</c:v>
                </c:pt>
                <c:pt idx="1">
                  <c:v>3955</c:v>
                </c:pt>
                <c:pt idx="2">
                  <c:v>3427</c:v>
                </c:pt>
                <c:pt idx="3">
                  <c:v>3504</c:v>
                </c:pt>
                <c:pt idx="4">
                  <c:v>4252</c:v>
                </c:pt>
                <c:pt idx="5">
                  <c:v>4346</c:v>
                </c:pt>
                <c:pt idx="6">
                  <c:v>3174</c:v>
                </c:pt>
                <c:pt idx="7">
                  <c:v>7431</c:v>
                </c:pt>
                <c:pt idx="8">
                  <c:v>6673</c:v>
                </c:pt>
                <c:pt idx="9">
                  <c:v>4558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7029176"/>
        <c:axId val="117783728"/>
      </c:barChart>
      <c:catAx>
        <c:axId val="1170291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endParaRPr lang="es-AR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Calibri"/>
              </a:defRPr>
            </a:pPr>
            <a:endParaRPr lang="es-AR"/>
          </a:p>
        </c:txPr>
        <c:crossAx val="117783728"/>
        <c:crosses val="autoZero"/>
        <c:auto val="1"/>
        <c:lblAlgn val="ctr"/>
        <c:lblOffset val="100"/>
        <c:noMultiLvlLbl val="1"/>
      </c:catAx>
      <c:valAx>
        <c:axId val="117783728"/>
        <c:scaling>
          <c:orientation val="minMax"/>
        </c:scaling>
        <c:delete val="0"/>
        <c:axPos val="l"/>
        <c:majorGridlines>
          <c:spPr>
            <a:ln>
              <a:solidFill>
                <a:srgbClr val="D9D9D9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sz="900" b="0" i="0">
                    <a:solidFill>
                      <a:srgbClr val="000000"/>
                    </a:solidFill>
                    <a:latin typeface="Calibri"/>
                  </a:defRPr>
                </a:pPr>
                <a:r>
                  <a:rPr lang="es-AR"/>
                  <a:t>Cantidad de llamadas</a:t>
                </a:r>
              </a:p>
            </c:rich>
          </c:tx>
          <c:layout/>
          <c:overlay val="0"/>
        </c:title>
        <c:numFmt formatCode="#,##0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Calibri"/>
              </a:defRPr>
            </a:pPr>
            <a:endParaRPr lang="es-AR"/>
          </a:p>
        </c:txPr>
        <c:crossAx val="117029176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 lvl="0" rtl="0">
            <a:defRPr sz="900" b="0" i="0">
              <a:solidFill>
                <a:srgbClr val="000000"/>
              </a:solidFill>
              <a:latin typeface="Calibri"/>
            </a:defRPr>
          </a:pPr>
          <a:endParaRPr lang="es-AR"/>
        </a:p>
      </c:txPr>
    </c:legend>
    <c:plotVisOnly val="1"/>
    <c:dispBlanksAs val="zero"/>
    <c:showDLblsOverMax val="1"/>
  </c:chart>
  <c:spPr>
    <a:solidFill>
      <a:srgbClr val="FFFFFF"/>
    </a:solidFill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161924</xdr:colOff>
      <xdr:row>25</xdr:row>
      <xdr:rowOff>9525</xdr:rowOff>
    </xdr:from>
    <xdr:ext cx="11348671" cy="2895600"/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0"/>
  <sheetViews>
    <sheetView showGridLines="0" zoomScale="85" zoomScaleNormal="85" workbookViewId="0">
      <selection activeCell="K23" sqref="K23"/>
    </sheetView>
  </sheetViews>
  <sheetFormatPr baseColWidth="10" defaultColWidth="12.5703125" defaultRowHeight="15" customHeight="1" x14ac:dyDescent="0.2"/>
  <cols>
    <col min="1" max="1" width="23.85546875" customWidth="1"/>
    <col min="2" max="4" width="15.42578125" bestFit="1" customWidth="1"/>
    <col min="5" max="5" width="15.28515625" bestFit="1" customWidth="1"/>
    <col min="6" max="6" width="15.42578125" bestFit="1" customWidth="1"/>
    <col min="7" max="7" width="15.28515625" bestFit="1" customWidth="1"/>
    <col min="8" max="8" width="15.42578125" bestFit="1" customWidth="1"/>
    <col min="9" max="9" width="15.42578125" customWidth="1"/>
    <col min="10" max="10" width="15.42578125" style="14" bestFit="1" customWidth="1"/>
  </cols>
  <sheetData>
    <row r="1" spans="1:11" ht="16.5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17"/>
      <c r="J1" s="1"/>
    </row>
    <row r="2" spans="1:11" ht="16.5" customHeight="1" x14ac:dyDescent="0.2">
      <c r="A2" s="1" t="s">
        <v>1</v>
      </c>
      <c r="B2" s="1"/>
      <c r="C2" s="1"/>
      <c r="D2" s="1"/>
      <c r="E2" s="1"/>
      <c r="F2" s="1"/>
      <c r="G2" s="1"/>
      <c r="H2" s="1"/>
      <c r="I2" s="16"/>
      <c r="J2" s="1"/>
    </row>
    <row r="3" spans="1:11" ht="16.5" customHeight="1" x14ac:dyDescent="0.2">
      <c r="A3" s="13" t="s">
        <v>120</v>
      </c>
      <c r="B3" s="13"/>
      <c r="C3" s="13"/>
      <c r="D3" s="13"/>
      <c r="E3" s="13"/>
      <c r="F3" s="13"/>
      <c r="G3" s="13"/>
      <c r="H3" s="13"/>
      <c r="I3" s="16"/>
      <c r="J3" s="13"/>
    </row>
    <row r="4" spans="1:11" ht="24" x14ac:dyDescent="0.2">
      <c r="A4" s="3" t="s">
        <v>2</v>
      </c>
      <c r="B4" s="4" t="s">
        <v>107</v>
      </c>
      <c r="C4" s="4" t="s">
        <v>108</v>
      </c>
      <c r="D4" s="4" t="s">
        <v>109</v>
      </c>
      <c r="E4" s="4" t="s">
        <v>110</v>
      </c>
      <c r="F4" s="4" t="s">
        <v>111</v>
      </c>
      <c r="G4" s="4" t="s">
        <v>112</v>
      </c>
      <c r="H4" s="4" t="s">
        <v>113</v>
      </c>
      <c r="I4" s="4" t="s">
        <v>115</v>
      </c>
      <c r="J4" s="4" t="s">
        <v>116</v>
      </c>
      <c r="K4" s="4" t="s">
        <v>119</v>
      </c>
    </row>
    <row r="5" spans="1:11" ht="12" customHeight="1" x14ac:dyDescent="0.2">
      <c r="A5" s="5" t="s">
        <v>10</v>
      </c>
      <c r="B5" s="6">
        <f t="shared" ref="B5:H5" si="0">SUM(B6,B19)</f>
        <v>6527</v>
      </c>
      <c r="C5" s="6">
        <f t="shared" si="0"/>
        <v>7061</v>
      </c>
      <c r="D5" s="6">
        <f t="shared" si="0"/>
        <v>5788</v>
      </c>
      <c r="E5" s="6">
        <f t="shared" si="0"/>
        <v>6697</v>
      </c>
      <c r="F5" s="6">
        <f t="shared" si="0"/>
        <v>6805</v>
      </c>
      <c r="G5" s="6">
        <f t="shared" si="0"/>
        <v>7980</v>
      </c>
      <c r="H5" s="6">
        <f t="shared" si="0"/>
        <v>6717</v>
      </c>
      <c r="I5" s="6">
        <f t="shared" ref="I5:J5" si="1">SUM(I6,I19)</f>
        <v>12032</v>
      </c>
      <c r="J5" s="6">
        <f t="shared" si="1"/>
        <v>9253</v>
      </c>
      <c r="K5" s="6">
        <f t="shared" ref="K5" si="2">SUM(K6,K19)</f>
        <v>8617</v>
      </c>
    </row>
    <row r="6" spans="1:11" ht="12" customHeight="1" x14ac:dyDescent="0.2">
      <c r="A6" s="7" t="s">
        <v>11</v>
      </c>
      <c r="B6" s="6">
        <f t="shared" ref="B6:H6" si="3">SUM(B7:B18)</f>
        <v>2338</v>
      </c>
      <c r="C6" s="6">
        <f t="shared" si="3"/>
        <v>3106</v>
      </c>
      <c r="D6" s="6">
        <f t="shared" si="3"/>
        <v>2361</v>
      </c>
      <c r="E6" s="6">
        <f t="shared" si="3"/>
        <v>3193</v>
      </c>
      <c r="F6" s="6">
        <f t="shared" si="3"/>
        <v>2553</v>
      </c>
      <c r="G6" s="6">
        <f t="shared" si="3"/>
        <v>3634</v>
      </c>
      <c r="H6" s="6">
        <f t="shared" si="3"/>
        <v>3543</v>
      </c>
      <c r="I6" s="6">
        <f t="shared" ref="I6:K6" si="4">SUM(I7:I18)</f>
        <v>4601</v>
      </c>
      <c r="J6" s="6">
        <f t="shared" ref="J6" si="5">SUM(J7:J18)</f>
        <v>2580</v>
      </c>
      <c r="K6" s="6">
        <f t="shared" si="4"/>
        <v>4059</v>
      </c>
    </row>
    <row r="7" spans="1:11" ht="12.75" customHeight="1" x14ac:dyDescent="0.2">
      <c r="A7" s="8" t="s">
        <v>12</v>
      </c>
      <c r="B7" s="9">
        <v>768</v>
      </c>
      <c r="C7" s="9">
        <v>827</v>
      </c>
      <c r="D7" s="9">
        <v>741</v>
      </c>
      <c r="E7" s="9">
        <v>840</v>
      </c>
      <c r="F7" s="9">
        <v>765</v>
      </c>
      <c r="G7" s="9">
        <v>942</v>
      </c>
      <c r="H7" s="9">
        <v>546</v>
      </c>
      <c r="I7" s="9">
        <v>461</v>
      </c>
      <c r="J7" s="9">
        <f>+'Llamadas por sub-evento'!J19</f>
        <v>637</v>
      </c>
      <c r="K7" s="9">
        <v>902</v>
      </c>
    </row>
    <row r="8" spans="1:11" ht="12.75" customHeight="1" x14ac:dyDescent="0.2">
      <c r="A8" s="8" t="s">
        <v>13</v>
      </c>
      <c r="B8" s="9">
        <v>563</v>
      </c>
      <c r="C8" s="9">
        <v>504</v>
      </c>
      <c r="D8" s="9">
        <v>459</v>
      </c>
      <c r="E8" s="9">
        <v>492</v>
      </c>
      <c r="F8" s="9">
        <v>791</v>
      </c>
      <c r="G8" s="9">
        <v>536</v>
      </c>
      <c r="H8" s="9">
        <v>600</v>
      </c>
      <c r="I8" s="9">
        <v>559</v>
      </c>
      <c r="J8" s="9">
        <f>+'Llamadas por sub-evento'!J75</f>
        <v>587</v>
      </c>
      <c r="K8" s="9">
        <v>553</v>
      </c>
    </row>
    <row r="9" spans="1:11" ht="12.75" customHeight="1" x14ac:dyDescent="0.2">
      <c r="A9" s="8" t="s">
        <v>14</v>
      </c>
      <c r="B9" s="9">
        <v>275</v>
      </c>
      <c r="C9" s="9">
        <v>15</v>
      </c>
      <c r="D9" s="9">
        <v>229</v>
      </c>
      <c r="E9" s="9">
        <v>136</v>
      </c>
      <c r="F9" s="9">
        <v>149</v>
      </c>
      <c r="G9" s="9">
        <v>61</v>
      </c>
      <c r="H9" s="9">
        <v>223</v>
      </c>
      <c r="I9" s="9">
        <v>41</v>
      </c>
      <c r="J9" s="9">
        <f>+'Llamadas por sub-evento'!J6</f>
        <v>61</v>
      </c>
      <c r="K9" s="9">
        <v>16</v>
      </c>
    </row>
    <row r="10" spans="1:11" ht="12.75" customHeight="1" x14ac:dyDescent="0.2">
      <c r="A10" s="8" t="s">
        <v>15</v>
      </c>
      <c r="B10" s="9">
        <v>229</v>
      </c>
      <c r="C10" s="9">
        <v>1029</v>
      </c>
      <c r="D10" s="9">
        <v>307</v>
      </c>
      <c r="E10" s="9">
        <v>1076</v>
      </c>
      <c r="F10" s="9">
        <v>188</v>
      </c>
      <c r="G10" s="9">
        <v>1452</v>
      </c>
      <c r="H10" s="9">
        <v>644</v>
      </c>
      <c r="I10" s="9">
        <v>2127</v>
      </c>
      <c r="J10" s="9">
        <f>+'Llamadas por sub-evento'!J11</f>
        <v>283</v>
      </c>
      <c r="K10" s="9">
        <v>1770</v>
      </c>
    </row>
    <row r="11" spans="1:11" ht="12.75" customHeight="1" x14ac:dyDescent="0.2">
      <c r="A11" s="8" t="s">
        <v>16</v>
      </c>
      <c r="B11" s="9">
        <v>202</v>
      </c>
      <c r="C11" s="9">
        <v>352</v>
      </c>
      <c r="D11" s="9">
        <v>217</v>
      </c>
      <c r="E11" s="9">
        <v>280</v>
      </c>
      <c r="F11" s="9">
        <v>221</v>
      </c>
      <c r="G11" s="9">
        <v>235</v>
      </c>
      <c r="H11" s="9">
        <v>766</v>
      </c>
      <c r="I11" s="9">
        <v>584</v>
      </c>
      <c r="J11" s="9">
        <f>+'Llamadas por sub-evento'!J50</f>
        <v>387</v>
      </c>
      <c r="K11" s="9">
        <v>280</v>
      </c>
    </row>
    <row r="12" spans="1:11" ht="12.75" customHeight="1" x14ac:dyDescent="0.2">
      <c r="A12" s="8" t="s">
        <v>17</v>
      </c>
      <c r="B12" s="9">
        <v>161</v>
      </c>
      <c r="C12" s="9">
        <v>76</v>
      </c>
      <c r="D12" s="9">
        <v>102</v>
      </c>
      <c r="E12" s="9">
        <v>124</v>
      </c>
      <c r="F12" s="9">
        <v>144</v>
      </c>
      <c r="G12" s="9">
        <v>111</v>
      </c>
      <c r="H12" s="9">
        <v>141</v>
      </c>
      <c r="I12" s="9">
        <v>80</v>
      </c>
      <c r="J12" s="9">
        <f>+'Llamadas por sub-evento'!J26</f>
        <v>97</v>
      </c>
      <c r="K12" s="9">
        <v>88</v>
      </c>
    </row>
    <row r="13" spans="1:11" ht="12.75" customHeight="1" x14ac:dyDescent="0.2">
      <c r="A13" s="8" t="s">
        <v>18</v>
      </c>
      <c r="B13" s="9">
        <v>67</v>
      </c>
      <c r="C13" s="9">
        <v>177</v>
      </c>
      <c r="D13" s="9">
        <v>202</v>
      </c>
      <c r="E13" s="9">
        <v>151</v>
      </c>
      <c r="F13" s="9">
        <v>189</v>
      </c>
      <c r="G13" s="9">
        <v>205</v>
      </c>
      <c r="H13" s="9">
        <v>510</v>
      </c>
      <c r="I13" s="9">
        <v>629</v>
      </c>
      <c r="J13" s="9">
        <f>+'Llamadas por sub-evento'!J90</f>
        <v>408</v>
      </c>
      <c r="K13" s="9">
        <v>321</v>
      </c>
    </row>
    <row r="14" spans="1:11" ht="12.75" customHeight="1" x14ac:dyDescent="0.2">
      <c r="A14" s="8" t="s">
        <v>19</v>
      </c>
      <c r="B14" s="9">
        <v>39</v>
      </c>
      <c r="C14" s="9">
        <v>69</v>
      </c>
      <c r="D14" s="9">
        <v>52</v>
      </c>
      <c r="E14" s="9">
        <v>52</v>
      </c>
      <c r="F14" s="9">
        <v>27</v>
      </c>
      <c r="G14" s="9">
        <v>18</v>
      </c>
      <c r="H14" s="9">
        <v>33</v>
      </c>
      <c r="I14" s="9">
        <v>58</v>
      </c>
      <c r="J14" s="9">
        <f>+'Llamadas por sub-evento'!J44</f>
        <v>40</v>
      </c>
      <c r="K14" s="9">
        <v>74</v>
      </c>
    </row>
    <row r="15" spans="1:11" ht="12.75" customHeight="1" x14ac:dyDescent="0.2">
      <c r="A15" s="8" t="s">
        <v>20</v>
      </c>
      <c r="B15" s="9">
        <v>18</v>
      </c>
      <c r="C15" s="9">
        <v>17</v>
      </c>
      <c r="D15" s="9">
        <v>34</v>
      </c>
      <c r="E15" s="9">
        <v>22</v>
      </c>
      <c r="F15" s="9">
        <v>42</v>
      </c>
      <c r="G15" s="9">
        <v>32</v>
      </c>
      <c r="H15" s="9">
        <v>33</v>
      </c>
      <c r="I15" s="9">
        <v>26</v>
      </c>
      <c r="J15" s="9">
        <f>+'Llamadas por sub-evento'!J60</f>
        <v>48</v>
      </c>
      <c r="K15" s="9">
        <v>35</v>
      </c>
    </row>
    <row r="16" spans="1:11" ht="12.75" customHeight="1" x14ac:dyDescent="0.2">
      <c r="A16" s="8" t="s">
        <v>21</v>
      </c>
      <c r="B16" s="9">
        <v>14</v>
      </c>
      <c r="C16" s="9">
        <v>26</v>
      </c>
      <c r="D16" s="9">
        <v>13</v>
      </c>
      <c r="E16" s="9">
        <v>17</v>
      </c>
      <c r="F16" s="9">
        <v>32</v>
      </c>
      <c r="G16" s="9">
        <v>38</v>
      </c>
      <c r="H16" s="9">
        <v>41</v>
      </c>
      <c r="I16" s="9">
        <v>25</v>
      </c>
      <c r="J16" s="9">
        <f>+'Llamadas por sub-evento'!J38</f>
        <v>21</v>
      </c>
      <c r="K16" s="9">
        <v>11</v>
      </c>
    </row>
    <row r="17" spans="1:11" ht="12.75" customHeight="1" x14ac:dyDescent="0.2">
      <c r="A17" s="8" t="s">
        <v>22</v>
      </c>
      <c r="B17" s="9">
        <v>2</v>
      </c>
      <c r="C17" s="9">
        <v>13</v>
      </c>
      <c r="D17" s="9">
        <v>5</v>
      </c>
      <c r="E17" s="9">
        <v>3</v>
      </c>
      <c r="F17" s="9">
        <v>2</v>
      </c>
      <c r="G17" s="9">
        <v>2</v>
      </c>
      <c r="H17" s="9">
        <v>4</v>
      </c>
      <c r="I17" s="9">
        <v>4</v>
      </c>
      <c r="J17" s="9">
        <f>+'Llamadas por sub-evento'!J65</f>
        <v>5</v>
      </c>
      <c r="K17" s="9">
        <v>5</v>
      </c>
    </row>
    <row r="18" spans="1:11" ht="12.75" customHeight="1" x14ac:dyDescent="0.2">
      <c r="A18" s="8" t="s">
        <v>23</v>
      </c>
      <c r="B18" s="9" t="s">
        <v>24</v>
      </c>
      <c r="C18" s="9">
        <v>1</v>
      </c>
      <c r="D18" s="9" t="s">
        <v>24</v>
      </c>
      <c r="E18" s="9" t="s">
        <v>24</v>
      </c>
      <c r="F18" s="9">
        <v>3</v>
      </c>
      <c r="G18" s="9">
        <v>2</v>
      </c>
      <c r="H18" s="9">
        <v>2</v>
      </c>
      <c r="I18" s="9">
        <v>7</v>
      </c>
      <c r="J18" s="9">
        <f>+'Llamadas por sub-evento'!J83</f>
        <v>6</v>
      </c>
      <c r="K18" s="9">
        <v>4</v>
      </c>
    </row>
    <row r="19" spans="1:11" ht="12.75" customHeight="1" x14ac:dyDescent="0.2">
      <c r="A19" s="7" t="s">
        <v>25</v>
      </c>
      <c r="B19" s="6">
        <f t="shared" ref="B19:H19" si="6">SUM(B20:B22)</f>
        <v>4189</v>
      </c>
      <c r="C19" s="6">
        <f t="shared" si="6"/>
        <v>3955</v>
      </c>
      <c r="D19" s="6">
        <f t="shared" si="6"/>
        <v>3427</v>
      </c>
      <c r="E19" s="6">
        <f t="shared" si="6"/>
        <v>3504</v>
      </c>
      <c r="F19" s="6">
        <f t="shared" si="6"/>
        <v>4252</v>
      </c>
      <c r="G19" s="6">
        <f t="shared" si="6"/>
        <v>4346</v>
      </c>
      <c r="H19" s="6">
        <f t="shared" si="6"/>
        <v>3174</v>
      </c>
      <c r="I19" s="6">
        <f t="shared" ref="I19:J19" si="7">SUM(I20:I22)</f>
        <v>7431</v>
      </c>
      <c r="J19" s="6">
        <f t="shared" si="7"/>
        <v>6673</v>
      </c>
      <c r="K19" s="6">
        <f t="shared" ref="K19" si="8">SUM(K20:K22)</f>
        <v>4558</v>
      </c>
    </row>
    <row r="20" spans="1:11" ht="12.75" customHeight="1" x14ac:dyDescent="0.2">
      <c r="A20" s="8" t="s">
        <v>26</v>
      </c>
      <c r="B20" s="9">
        <v>4056</v>
      </c>
      <c r="C20" s="9">
        <v>3805</v>
      </c>
      <c r="D20" s="9">
        <v>3277</v>
      </c>
      <c r="E20" s="9">
        <v>3316</v>
      </c>
      <c r="F20" s="9">
        <v>4002</v>
      </c>
      <c r="G20" s="9">
        <v>4022</v>
      </c>
      <c r="H20" s="9">
        <v>2043</v>
      </c>
      <c r="I20" s="9">
        <v>4847</v>
      </c>
      <c r="J20" s="9">
        <f>+'Llamadas por sub-evento'!J68</f>
        <v>4391</v>
      </c>
      <c r="K20" s="9">
        <v>3844</v>
      </c>
    </row>
    <row r="21" spans="1:11" ht="12.75" customHeight="1" x14ac:dyDescent="0.2">
      <c r="A21" s="8" t="s">
        <v>27</v>
      </c>
      <c r="B21" s="9">
        <v>128</v>
      </c>
      <c r="C21" s="9">
        <v>141</v>
      </c>
      <c r="D21" s="9">
        <v>140</v>
      </c>
      <c r="E21" s="9">
        <v>184</v>
      </c>
      <c r="F21" s="9">
        <v>243</v>
      </c>
      <c r="G21" s="9">
        <v>315</v>
      </c>
      <c r="H21" s="9">
        <v>335</v>
      </c>
      <c r="I21" s="9">
        <v>300</v>
      </c>
      <c r="J21" s="9">
        <f>+'Llamadas por sub-evento'!J85</f>
        <v>282</v>
      </c>
      <c r="K21" s="9">
        <v>280</v>
      </c>
    </row>
    <row r="22" spans="1:11" ht="12.75" customHeight="1" x14ac:dyDescent="0.2">
      <c r="A22" s="8" t="s">
        <v>28</v>
      </c>
      <c r="B22" s="9">
        <v>5</v>
      </c>
      <c r="C22" s="9">
        <v>9</v>
      </c>
      <c r="D22" s="9">
        <v>10</v>
      </c>
      <c r="E22" s="9">
        <v>4</v>
      </c>
      <c r="F22" s="9">
        <v>7</v>
      </c>
      <c r="G22" s="9">
        <v>9</v>
      </c>
      <c r="H22" s="9">
        <v>796</v>
      </c>
      <c r="I22" s="9">
        <v>2284</v>
      </c>
      <c r="J22" s="9">
        <f>+'Llamadas por sub-evento'!J56</f>
        <v>2000</v>
      </c>
      <c r="K22" s="9">
        <v>434</v>
      </c>
    </row>
    <row r="23" spans="1:11" ht="44.25" customHeight="1" x14ac:dyDescent="0.2">
      <c r="A23" s="15" t="s">
        <v>29</v>
      </c>
      <c r="B23" s="16"/>
      <c r="C23" s="16"/>
      <c r="D23" s="16"/>
      <c r="E23" s="16"/>
      <c r="F23" s="16"/>
      <c r="G23" s="2"/>
      <c r="H23" s="2"/>
      <c r="I23" s="2"/>
      <c r="J23" s="2"/>
    </row>
    <row r="24" spans="1:11" ht="12" customHeight="1" x14ac:dyDescent="0.2">
      <c r="A24" s="10" t="s">
        <v>30</v>
      </c>
      <c r="B24" s="10"/>
      <c r="C24" s="2"/>
      <c r="D24" s="2"/>
      <c r="E24" s="2"/>
      <c r="F24" s="2"/>
      <c r="G24" s="2"/>
      <c r="H24" s="2"/>
      <c r="I24" s="2"/>
      <c r="J24" s="2"/>
    </row>
    <row r="25" spans="1:11" ht="12" customHeight="1" x14ac:dyDescent="0.2">
      <c r="A25" s="2"/>
      <c r="B25" s="2"/>
      <c r="C25" s="2"/>
      <c r="D25" s="2"/>
      <c r="E25" s="2"/>
      <c r="F25" s="2"/>
      <c r="G25" s="2"/>
      <c r="H25" s="2"/>
      <c r="I25" s="2"/>
      <c r="J25" s="2"/>
    </row>
    <row r="26" spans="1:11" ht="12" customHeight="1" x14ac:dyDescent="0.2">
      <c r="A26" s="2"/>
      <c r="B26" s="2"/>
      <c r="C26" s="2"/>
      <c r="D26" s="2"/>
      <c r="E26" s="2"/>
      <c r="F26" s="2"/>
      <c r="G26" s="2"/>
      <c r="H26" s="2"/>
      <c r="I26" s="2"/>
      <c r="J26" s="2"/>
    </row>
    <row r="27" spans="1:11" ht="12" customHeight="1" x14ac:dyDescent="0.2">
      <c r="A27" s="2"/>
      <c r="B27" s="2"/>
      <c r="C27" s="2"/>
      <c r="D27" s="2"/>
      <c r="E27" s="2"/>
      <c r="F27" s="2"/>
      <c r="G27" s="2"/>
      <c r="H27" s="2"/>
      <c r="I27" s="2"/>
      <c r="J27" s="2"/>
    </row>
    <row r="28" spans="1:11" ht="12" customHeight="1" x14ac:dyDescent="0.2">
      <c r="A28" s="2"/>
      <c r="B28" s="2"/>
      <c r="C28" s="2"/>
      <c r="D28" s="2"/>
      <c r="E28" s="2"/>
      <c r="F28" s="2"/>
      <c r="G28" s="2"/>
      <c r="H28" s="2"/>
      <c r="I28" s="2"/>
      <c r="J28" s="2"/>
    </row>
    <row r="29" spans="1:11" ht="12" customHeight="1" x14ac:dyDescent="0.2">
      <c r="A29" s="2"/>
      <c r="B29" s="2"/>
      <c r="C29" s="2"/>
      <c r="D29" s="2"/>
      <c r="E29" s="2"/>
      <c r="F29" s="2"/>
      <c r="G29" s="2"/>
      <c r="H29" s="2"/>
      <c r="I29" s="2"/>
      <c r="J29" s="2"/>
    </row>
    <row r="30" spans="1:11" ht="12" customHeight="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</row>
    <row r="31" spans="1:11" ht="12" customHeight="1" x14ac:dyDescent="0.2">
      <c r="A31" s="2"/>
      <c r="B31" s="2"/>
      <c r="C31" s="2"/>
      <c r="D31" s="2"/>
      <c r="E31" s="2"/>
      <c r="F31" s="2"/>
      <c r="G31" s="2"/>
      <c r="H31" s="2"/>
      <c r="I31" s="2"/>
      <c r="J31" s="2"/>
    </row>
    <row r="32" spans="1:11" ht="12" customHeight="1" x14ac:dyDescent="0.2">
      <c r="A32" s="2"/>
      <c r="B32" s="2"/>
      <c r="C32" s="2"/>
      <c r="D32" s="2"/>
      <c r="E32" s="2"/>
      <c r="F32" s="2"/>
      <c r="G32" s="2"/>
      <c r="H32" s="2"/>
      <c r="I32" s="2"/>
      <c r="J32" s="2"/>
    </row>
    <row r="33" spans="1:10" ht="12" customHeight="1" x14ac:dyDescent="0.2">
      <c r="A33" s="2"/>
      <c r="B33" s="2"/>
      <c r="C33" s="2"/>
      <c r="D33" s="2"/>
      <c r="E33" s="2"/>
      <c r="F33" s="2"/>
      <c r="G33" s="2"/>
      <c r="H33" s="2"/>
      <c r="I33" s="2"/>
      <c r="J33" s="2"/>
    </row>
    <row r="34" spans="1:10" ht="12" customHeight="1" x14ac:dyDescent="0.2">
      <c r="A34" s="2"/>
      <c r="B34" s="2"/>
      <c r="C34" s="2"/>
      <c r="D34" s="2"/>
      <c r="E34" s="2"/>
      <c r="F34" s="2"/>
      <c r="G34" s="2"/>
      <c r="H34" s="2"/>
      <c r="I34" s="2"/>
      <c r="J34" s="2"/>
    </row>
    <row r="35" spans="1:10" ht="12" customHeight="1" x14ac:dyDescent="0.2">
      <c r="A35" s="2"/>
      <c r="B35" s="2"/>
      <c r="C35" s="2"/>
      <c r="D35" s="2"/>
      <c r="E35" s="2"/>
      <c r="F35" s="2"/>
      <c r="G35" s="2"/>
      <c r="H35" s="2"/>
      <c r="I35" s="2"/>
      <c r="J35" s="2"/>
    </row>
    <row r="36" spans="1:10" ht="12" customHeight="1" x14ac:dyDescent="0.2">
      <c r="A36" s="2"/>
      <c r="B36" s="2"/>
      <c r="C36" s="2"/>
      <c r="D36" s="2"/>
      <c r="E36" s="2"/>
      <c r="F36" s="2"/>
      <c r="G36" s="2"/>
      <c r="H36" s="2"/>
      <c r="I36" s="2"/>
      <c r="J36" s="2"/>
    </row>
    <row r="37" spans="1:10" ht="12" customHeight="1" x14ac:dyDescent="0.2">
      <c r="A37" s="2"/>
      <c r="B37" s="2"/>
      <c r="C37" s="2"/>
      <c r="D37" s="2"/>
      <c r="E37" s="2"/>
      <c r="F37" s="2"/>
      <c r="G37" s="2"/>
      <c r="H37" s="2"/>
      <c r="I37" s="2"/>
      <c r="J37" s="2"/>
    </row>
    <row r="38" spans="1:10" ht="12" customHeight="1" x14ac:dyDescent="0.2">
      <c r="A38" s="2"/>
      <c r="B38" s="2"/>
      <c r="C38" s="2"/>
      <c r="D38" s="2"/>
      <c r="E38" s="2"/>
      <c r="F38" s="2"/>
      <c r="G38" s="2"/>
      <c r="H38" s="2"/>
      <c r="I38" s="2"/>
      <c r="J38" s="2"/>
    </row>
    <row r="39" spans="1:10" ht="12" customHeight="1" x14ac:dyDescent="0.2">
      <c r="A39" s="2"/>
      <c r="B39" s="2"/>
      <c r="C39" s="2"/>
      <c r="D39" s="2"/>
      <c r="E39" s="2"/>
      <c r="F39" s="2"/>
      <c r="G39" s="2"/>
      <c r="H39" s="2"/>
      <c r="I39" s="2"/>
      <c r="J39" s="2"/>
    </row>
    <row r="40" spans="1:10" ht="12" customHeight="1" x14ac:dyDescent="0.2">
      <c r="A40" s="2"/>
      <c r="B40" s="2"/>
      <c r="C40" s="2"/>
      <c r="D40" s="2"/>
      <c r="E40" s="2"/>
      <c r="F40" s="2"/>
      <c r="G40" s="2"/>
      <c r="H40" s="2"/>
      <c r="I40" s="2"/>
      <c r="J40" s="2"/>
    </row>
    <row r="41" spans="1:10" ht="12" customHeight="1" x14ac:dyDescent="0.2">
      <c r="A41" s="2"/>
      <c r="B41" s="2"/>
      <c r="C41" s="2"/>
      <c r="D41" s="2"/>
      <c r="E41" s="2"/>
      <c r="F41" s="2"/>
      <c r="G41" s="2"/>
      <c r="H41" s="2"/>
      <c r="I41" s="2"/>
      <c r="J41" s="2"/>
    </row>
    <row r="42" spans="1:10" ht="12" customHeight="1" x14ac:dyDescent="0.2">
      <c r="A42" s="2"/>
      <c r="B42" s="2"/>
      <c r="C42" s="2"/>
      <c r="D42" s="2"/>
      <c r="E42" s="2"/>
      <c r="F42" s="2"/>
      <c r="G42" s="2"/>
      <c r="H42" s="2"/>
      <c r="I42" s="2"/>
      <c r="J42" s="2"/>
    </row>
    <row r="43" spans="1:10" ht="12" customHeight="1" x14ac:dyDescent="0.2">
      <c r="A43" s="2"/>
      <c r="B43" s="2"/>
      <c r="C43" s="2"/>
      <c r="D43" s="2"/>
      <c r="E43" s="2"/>
      <c r="F43" s="2"/>
      <c r="G43" s="2"/>
      <c r="H43" s="2"/>
      <c r="I43" s="2"/>
      <c r="J43" s="2"/>
    </row>
    <row r="44" spans="1:10" ht="12" customHeight="1" x14ac:dyDescent="0.2">
      <c r="A44" s="2"/>
      <c r="B44" s="2"/>
      <c r="C44" s="2"/>
      <c r="D44" s="2"/>
      <c r="E44" s="2"/>
      <c r="F44" s="2"/>
      <c r="G44" s="2"/>
      <c r="H44" s="2"/>
      <c r="I44" s="2"/>
      <c r="J44" s="2"/>
    </row>
    <row r="45" spans="1:10" ht="12" customHeight="1" x14ac:dyDescent="0.2">
      <c r="A45" s="2"/>
      <c r="B45" s="2"/>
      <c r="C45" s="2"/>
      <c r="D45" s="2"/>
      <c r="E45" s="2"/>
      <c r="F45" s="2"/>
      <c r="G45" s="2"/>
      <c r="H45" s="2"/>
      <c r="I45" s="2"/>
      <c r="J45" s="2"/>
    </row>
    <row r="46" spans="1:10" ht="12" customHeight="1" x14ac:dyDescent="0.2">
      <c r="A46" s="2"/>
      <c r="B46" s="2"/>
      <c r="C46" s="2"/>
      <c r="D46" s="2"/>
      <c r="E46" s="2"/>
      <c r="F46" s="2"/>
      <c r="G46" s="2"/>
      <c r="H46" s="2"/>
      <c r="I46" s="2"/>
      <c r="J46" s="2"/>
    </row>
    <row r="47" spans="1:10" ht="12" customHeight="1" x14ac:dyDescent="0.2">
      <c r="A47" s="2"/>
      <c r="B47" s="2"/>
      <c r="C47" s="2"/>
      <c r="D47" s="2"/>
      <c r="E47" s="2"/>
      <c r="F47" s="2"/>
      <c r="G47" s="2"/>
      <c r="H47" s="2"/>
      <c r="I47" s="2"/>
      <c r="J47" s="2"/>
    </row>
    <row r="48" spans="1:10" ht="12" customHeight="1" x14ac:dyDescent="0.2">
      <c r="A48" s="2"/>
      <c r="B48" s="2"/>
      <c r="C48" s="2"/>
      <c r="D48" s="2"/>
      <c r="E48" s="2"/>
      <c r="F48" s="2"/>
      <c r="G48" s="2"/>
      <c r="H48" s="2"/>
      <c r="I48" s="2"/>
      <c r="J48" s="2"/>
    </row>
    <row r="49" spans="1:10" ht="12" customHeight="1" x14ac:dyDescent="0.2">
      <c r="A49" s="2"/>
      <c r="B49" s="2"/>
      <c r="C49" s="2"/>
      <c r="D49" s="2"/>
      <c r="E49" s="2"/>
      <c r="F49" s="2"/>
      <c r="G49" s="2"/>
      <c r="H49" s="2"/>
      <c r="I49" s="2"/>
      <c r="J49" s="2"/>
    </row>
    <row r="50" spans="1:10" ht="12" customHeight="1" x14ac:dyDescent="0.2">
      <c r="A50" s="2"/>
      <c r="B50" s="2"/>
      <c r="C50" s="2"/>
      <c r="D50" s="2"/>
      <c r="E50" s="2"/>
      <c r="F50" s="2"/>
      <c r="G50" s="2"/>
      <c r="H50" s="2"/>
      <c r="I50" s="2"/>
      <c r="J50" s="2"/>
    </row>
    <row r="51" spans="1:10" ht="12" customHeight="1" x14ac:dyDescent="0.2">
      <c r="A51" s="2"/>
      <c r="B51" s="2"/>
      <c r="C51" s="2"/>
      <c r="D51" s="2"/>
      <c r="E51" s="2"/>
      <c r="F51" s="2"/>
      <c r="G51" s="2"/>
      <c r="H51" s="2"/>
      <c r="I51" s="2"/>
      <c r="J51" s="2"/>
    </row>
    <row r="52" spans="1:10" ht="12" customHeight="1" x14ac:dyDescent="0.2">
      <c r="A52" s="2"/>
      <c r="B52" s="2"/>
      <c r="C52" s="2"/>
      <c r="D52" s="2"/>
      <c r="E52" s="2"/>
      <c r="F52" s="2"/>
      <c r="G52" s="2"/>
      <c r="H52" s="2"/>
      <c r="I52" s="2"/>
      <c r="J52" s="2"/>
    </row>
    <row r="53" spans="1:10" ht="12" customHeight="1" x14ac:dyDescent="0.2">
      <c r="A53" s="2"/>
      <c r="B53" s="2"/>
      <c r="C53" s="2"/>
      <c r="D53" s="2"/>
      <c r="E53" s="2"/>
      <c r="F53" s="2"/>
      <c r="G53" s="2"/>
      <c r="H53" s="2"/>
      <c r="I53" s="2"/>
      <c r="J53" s="2"/>
    </row>
    <row r="54" spans="1:10" ht="12" customHeight="1" x14ac:dyDescent="0.2">
      <c r="A54" s="2"/>
      <c r="B54" s="2"/>
      <c r="C54" s="2"/>
      <c r="D54" s="2"/>
      <c r="E54" s="2"/>
      <c r="F54" s="2"/>
      <c r="G54" s="2"/>
      <c r="H54" s="2"/>
      <c r="I54" s="2"/>
      <c r="J54" s="2"/>
    </row>
    <row r="55" spans="1:10" ht="12" customHeight="1" x14ac:dyDescent="0.2">
      <c r="A55" s="2"/>
      <c r="B55" s="2"/>
      <c r="C55" s="2"/>
      <c r="D55" s="2"/>
      <c r="E55" s="2"/>
      <c r="F55" s="2"/>
      <c r="G55" s="2"/>
      <c r="H55" s="2"/>
      <c r="I55" s="2"/>
      <c r="J55" s="2"/>
    </row>
    <row r="56" spans="1:10" ht="12" customHeight="1" x14ac:dyDescent="0.2">
      <c r="A56" s="2"/>
      <c r="B56" s="2"/>
      <c r="C56" s="2"/>
      <c r="D56" s="2"/>
      <c r="E56" s="2"/>
      <c r="F56" s="2"/>
      <c r="G56" s="2"/>
      <c r="H56" s="2"/>
      <c r="I56" s="2"/>
      <c r="J56" s="2"/>
    </row>
    <row r="57" spans="1:10" ht="12" customHeight="1" x14ac:dyDescent="0.2">
      <c r="A57" s="2"/>
      <c r="B57" s="2"/>
      <c r="C57" s="2"/>
      <c r="D57" s="2"/>
      <c r="E57" s="2"/>
      <c r="F57" s="2"/>
      <c r="G57" s="2"/>
      <c r="H57" s="2"/>
      <c r="I57" s="2"/>
      <c r="J57" s="2"/>
    </row>
    <row r="58" spans="1:10" ht="12" customHeight="1" x14ac:dyDescent="0.2">
      <c r="A58" s="2"/>
      <c r="B58" s="2"/>
      <c r="C58" s="2"/>
      <c r="D58" s="2"/>
      <c r="E58" s="2"/>
      <c r="F58" s="2"/>
      <c r="G58" s="2"/>
      <c r="H58" s="2"/>
      <c r="I58" s="2"/>
      <c r="J58" s="2"/>
    </row>
    <row r="59" spans="1:10" ht="12" customHeight="1" x14ac:dyDescent="0.2">
      <c r="A59" s="2"/>
      <c r="B59" s="2"/>
      <c r="C59" s="2"/>
      <c r="D59" s="2"/>
      <c r="E59" s="2"/>
      <c r="F59" s="2"/>
      <c r="G59" s="2"/>
      <c r="H59" s="2"/>
      <c r="I59" s="2"/>
      <c r="J59" s="2"/>
    </row>
    <row r="60" spans="1:10" ht="12" customHeight="1" x14ac:dyDescent="0.2">
      <c r="A60" s="2"/>
      <c r="B60" s="2"/>
      <c r="C60" s="2"/>
      <c r="D60" s="2"/>
      <c r="E60" s="2"/>
      <c r="F60" s="2"/>
      <c r="G60" s="2"/>
      <c r="H60" s="2"/>
      <c r="I60" s="2"/>
      <c r="J60" s="2"/>
    </row>
    <row r="61" spans="1:10" ht="12" customHeight="1" x14ac:dyDescent="0.2">
      <c r="A61" s="2"/>
      <c r="B61" s="2"/>
      <c r="C61" s="2"/>
      <c r="D61" s="2"/>
      <c r="E61" s="2"/>
      <c r="F61" s="2"/>
      <c r="G61" s="2"/>
      <c r="H61" s="2"/>
      <c r="I61" s="2"/>
      <c r="J61" s="2"/>
    </row>
    <row r="62" spans="1:10" ht="12" customHeight="1" x14ac:dyDescent="0.2">
      <c r="A62" s="2"/>
      <c r="B62" s="2"/>
      <c r="C62" s="2"/>
      <c r="D62" s="2"/>
      <c r="E62" s="2"/>
      <c r="F62" s="2"/>
      <c r="G62" s="2"/>
      <c r="H62" s="2"/>
      <c r="I62" s="2"/>
      <c r="J62" s="2"/>
    </row>
    <row r="63" spans="1:10" ht="12" customHeight="1" x14ac:dyDescent="0.2">
      <c r="A63" s="2"/>
      <c r="B63" s="2"/>
      <c r="C63" s="2"/>
      <c r="D63" s="2"/>
      <c r="E63" s="2"/>
      <c r="F63" s="2"/>
      <c r="G63" s="2"/>
      <c r="H63" s="2"/>
      <c r="I63" s="2"/>
      <c r="J63" s="2"/>
    </row>
    <row r="64" spans="1:10" ht="12" customHeight="1" x14ac:dyDescent="0.2">
      <c r="A64" s="2"/>
      <c r="B64" s="2"/>
      <c r="C64" s="2"/>
      <c r="D64" s="2"/>
      <c r="E64" s="2"/>
      <c r="F64" s="2"/>
      <c r="G64" s="2"/>
      <c r="H64" s="2"/>
      <c r="I64" s="2"/>
      <c r="J64" s="2"/>
    </row>
    <row r="65" spans="1:10" ht="12" customHeight="1" x14ac:dyDescent="0.2">
      <c r="A65" s="2"/>
      <c r="B65" s="2"/>
      <c r="C65" s="2"/>
      <c r="D65" s="2"/>
      <c r="E65" s="2"/>
      <c r="F65" s="2"/>
      <c r="G65" s="2"/>
      <c r="H65" s="2"/>
      <c r="I65" s="2"/>
      <c r="J65" s="2"/>
    </row>
    <row r="66" spans="1:10" ht="12" customHeight="1" x14ac:dyDescent="0.2">
      <c r="A66" s="2"/>
      <c r="B66" s="2"/>
      <c r="C66" s="2"/>
      <c r="D66" s="2"/>
      <c r="E66" s="2"/>
      <c r="F66" s="2"/>
      <c r="G66" s="2"/>
      <c r="H66" s="2"/>
      <c r="I66" s="2"/>
      <c r="J66" s="2"/>
    </row>
    <row r="67" spans="1:10" ht="12" customHeight="1" x14ac:dyDescent="0.2">
      <c r="A67" s="2"/>
      <c r="B67" s="2"/>
      <c r="C67" s="2"/>
      <c r="D67" s="2"/>
      <c r="E67" s="2"/>
      <c r="F67" s="2"/>
      <c r="G67" s="2"/>
      <c r="H67" s="2"/>
      <c r="I67" s="2"/>
      <c r="J67" s="2"/>
    </row>
    <row r="68" spans="1:10" ht="12" customHeight="1" x14ac:dyDescent="0.2">
      <c r="A68" s="2"/>
      <c r="B68" s="2"/>
      <c r="C68" s="2"/>
      <c r="D68" s="2"/>
      <c r="E68" s="2"/>
      <c r="F68" s="2"/>
      <c r="G68" s="2"/>
      <c r="H68" s="2"/>
      <c r="I68" s="2"/>
      <c r="J68" s="2"/>
    </row>
    <row r="69" spans="1:10" ht="12" customHeight="1" x14ac:dyDescent="0.2">
      <c r="A69" s="2"/>
      <c r="B69" s="2"/>
      <c r="C69" s="2"/>
      <c r="D69" s="2"/>
      <c r="E69" s="2"/>
      <c r="F69" s="2"/>
      <c r="G69" s="2"/>
      <c r="H69" s="2"/>
      <c r="I69" s="2"/>
      <c r="J69" s="2"/>
    </row>
    <row r="70" spans="1:10" ht="12" customHeight="1" x14ac:dyDescent="0.2">
      <c r="A70" s="2"/>
      <c r="B70" s="2"/>
      <c r="C70" s="2"/>
      <c r="D70" s="2"/>
      <c r="E70" s="2"/>
      <c r="F70" s="2"/>
      <c r="G70" s="2"/>
      <c r="H70" s="2"/>
      <c r="I70" s="2"/>
      <c r="J70" s="2"/>
    </row>
    <row r="71" spans="1:10" ht="12" customHeight="1" x14ac:dyDescent="0.2">
      <c r="A71" s="2"/>
      <c r="B71" s="2"/>
      <c r="C71" s="2"/>
      <c r="D71" s="2"/>
      <c r="E71" s="2"/>
      <c r="F71" s="2"/>
      <c r="G71" s="2"/>
      <c r="H71" s="2"/>
      <c r="I71" s="2"/>
      <c r="J71" s="2"/>
    </row>
    <row r="72" spans="1:10" ht="12" customHeight="1" x14ac:dyDescent="0.2">
      <c r="A72" s="2"/>
      <c r="B72" s="2"/>
      <c r="C72" s="2"/>
      <c r="D72" s="2"/>
      <c r="E72" s="2"/>
      <c r="F72" s="2"/>
      <c r="G72" s="2"/>
      <c r="H72" s="2"/>
      <c r="I72" s="2"/>
      <c r="J72" s="2"/>
    </row>
    <row r="73" spans="1:10" ht="12" customHeight="1" x14ac:dyDescent="0.2">
      <c r="A73" s="2"/>
      <c r="B73" s="2"/>
      <c r="C73" s="2"/>
      <c r="D73" s="2"/>
      <c r="E73" s="2"/>
      <c r="F73" s="2"/>
      <c r="G73" s="2"/>
      <c r="H73" s="2"/>
      <c r="I73" s="2"/>
      <c r="J73" s="2"/>
    </row>
    <row r="74" spans="1:10" ht="12" customHeight="1" x14ac:dyDescent="0.2">
      <c r="A74" s="2"/>
      <c r="B74" s="2"/>
      <c r="C74" s="2"/>
      <c r="D74" s="2"/>
      <c r="E74" s="2"/>
      <c r="F74" s="2"/>
      <c r="G74" s="2"/>
      <c r="H74" s="2"/>
      <c r="I74" s="2"/>
      <c r="J74" s="2"/>
    </row>
    <row r="75" spans="1:10" ht="12" customHeight="1" x14ac:dyDescent="0.2">
      <c r="A75" s="2"/>
      <c r="B75" s="2"/>
      <c r="C75" s="2"/>
      <c r="D75" s="2"/>
      <c r="E75" s="2"/>
      <c r="F75" s="2"/>
      <c r="G75" s="2"/>
      <c r="H75" s="2"/>
      <c r="I75" s="2"/>
      <c r="J75" s="2"/>
    </row>
    <row r="76" spans="1:10" ht="12" customHeight="1" x14ac:dyDescent="0.2">
      <c r="A76" s="2"/>
      <c r="B76" s="2"/>
      <c r="C76" s="2"/>
      <c r="D76" s="2"/>
      <c r="E76" s="2"/>
      <c r="F76" s="2"/>
      <c r="G76" s="2"/>
      <c r="H76" s="2"/>
      <c r="I76" s="2"/>
      <c r="J76" s="2"/>
    </row>
    <row r="77" spans="1:10" ht="12" customHeight="1" x14ac:dyDescent="0.2">
      <c r="A77" s="2"/>
      <c r="B77" s="2"/>
      <c r="C77" s="2"/>
      <c r="D77" s="2"/>
      <c r="E77" s="2"/>
      <c r="F77" s="2"/>
      <c r="G77" s="2"/>
      <c r="H77" s="2"/>
      <c r="I77" s="2"/>
      <c r="J77" s="2"/>
    </row>
    <row r="78" spans="1:10" ht="12" customHeight="1" x14ac:dyDescent="0.2">
      <c r="A78" s="2"/>
      <c r="B78" s="2"/>
      <c r="C78" s="2"/>
      <c r="D78" s="2"/>
      <c r="E78" s="2"/>
      <c r="F78" s="2"/>
      <c r="G78" s="2"/>
      <c r="H78" s="2"/>
      <c r="I78" s="2"/>
      <c r="J78" s="2"/>
    </row>
    <row r="79" spans="1:10" ht="12" customHeight="1" x14ac:dyDescent="0.2">
      <c r="A79" s="2"/>
      <c r="B79" s="2"/>
      <c r="C79" s="2"/>
      <c r="D79" s="2"/>
      <c r="E79" s="2"/>
      <c r="F79" s="2"/>
      <c r="G79" s="2"/>
      <c r="H79" s="2"/>
      <c r="I79" s="2"/>
      <c r="J79" s="2"/>
    </row>
    <row r="80" spans="1:10" ht="12" customHeight="1" x14ac:dyDescent="0.2">
      <c r="A80" s="2"/>
      <c r="B80" s="2"/>
      <c r="C80" s="2"/>
      <c r="D80" s="2"/>
      <c r="E80" s="2"/>
      <c r="F80" s="2"/>
      <c r="G80" s="2"/>
      <c r="H80" s="2"/>
      <c r="I80" s="2"/>
      <c r="J80" s="2"/>
    </row>
    <row r="81" spans="1:10" ht="12" customHeight="1" x14ac:dyDescent="0.2">
      <c r="A81" s="2"/>
      <c r="B81" s="2"/>
      <c r="C81" s="2"/>
      <c r="D81" s="2"/>
      <c r="E81" s="2"/>
      <c r="F81" s="2"/>
      <c r="G81" s="2"/>
      <c r="H81" s="2"/>
      <c r="I81" s="2"/>
      <c r="J81" s="2"/>
    </row>
    <row r="82" spans="1:10" ht="12" customHeight="1" x14ac:dyDescent="0.2">
      <c r="A82" s="2"/>
      <c r="B82" s="2"/>
      <c r="C82" s="2"/>
      <c r="D82" s="2"/>
      <c r="E82" s="2"/>
      <c r="F82" s="2"/>
      <c r="G82" s="2"/>
      <c r="H82" s="2"/>
      <c r="I82" s="2"/>
      <c r="J82" s="2"/>
    </row>
    <row r="83" spans="1:10" ht="12" customHeight="1" x14ac:dyDescent="0.2">
      <c r="A83" s="2"/>
      <c r="B83" s="2"/>
      <c r="C83" s="2"/>
      <c r="D83" s="2"/>
      <c r="E83" s="2"/>
      <c r="F83" s="2"/>
      <c r="G83" s="2"/>
      <c r="H83" s="2"/>
      <c r="I83" s="2"/>
      <c r="J83" s="2"/>
    </row>
    <row r="84" spans="1:10" ht="12" customHeight="1" x14ac:dyDescent="0.2">
      <c r="A84" s="2"/>
      <c r="B84" s="2"/>
      <c r="C84" s="2"/>
      <c r="D84" s="2"/>
      <c r="E84" s="2"/>
      <c r="F84" s="2"/>
      <c r="G84" s="2"/>
      <c r="H84" s="2"/>
      <c r="I84" s="2"/>
      <c r="J84" s="2"/>
    </row>
    <row r="85" spans="1:10" ht="12" customHeight="1" x14ac:dyDescent="0.2">
      <c r="A85" s="2"/>
      <c r="B85" s="2"/>
      <c r="C85" s="2"/>
      <c r="D85" s="2"/>
      <c r="E85" s="2"/>
      <c r="F85" s="2"/>
      <c r="G85" s="2"/>
      <c r="H85" s="2"/>
      <c r="I85" s="2"/>
      <c r="J85" s="2"/>
    </row>
    <row r="86" spans="1:10" ht="12" customHeight="1" x14ac:dyDescent="0.2">
      <c r="A86" s="2"/>
      <c r="B86" s="2"/>
      <c r="C86" s="2"/>
      <c r="D86" s="2"/>
      <c r="E86" s="2"/>
      <c r="F86" s="2"/>
      <c r="G86" s="2"/>
      <c r="H86" s="2"/>
      <c r="I86" s="2"/>
      <c r="J86" s="2"/>
    </row>
    <row r="87" spans="1:10" ht="12" customHeight="1" x14ac:dyDescent="0.2">
      <c r="A87" s="2"/>
      <c r="B87" s="2"/>
      <c r="C87" s="2"/>
      <c r="D87" s="2"/>
      <c r="E87" s="2"/>
      <c r="F87" s="2"/>
      <c r="G87" s="2"/>
      <c r="H87" s="2"/>
      <c r="I87" s="2"/>
      <c r="J87" s="2"/>
    </row>
    <row r="88" spans="1:10" ht="12" customHeight="1" x14ac:dyDescent="0.2">
      <c r="A88" s="2"/>
      <c r="B88" s="2"/>
      <c r="C88" s="2"/>
      <c r="D88" s="2"/>
      <c r="E88" s="2"/>
      <c r="F88" s="2"/>
      <c r="G88" s="2"/>
      <c r="H88" s="2"/>
      <c r="I88" s="2"/>
      <c r="J88" s="2"/>
    </row>
    <row r="89" spans="1:10" ht="12" customHeight="1" x14ac:dyDescent="0.2">
      <c r="A89" s="2"/>
      <c r="B89" s="2"/>
      <c r="C89" s="2"/>
      <c r="D89" s="2"/>
      <c r="E89" s="2"/>
      <c r="F89" s="2"/>
      <c r="G89" s="2"/>
      <c r="H89" s="2"/>
      <c r="I89" s="2"/>
      <c r="J89" s="2"/>
    </row>
    <row r="90" spans="1:10" ht="12" customHeight="1" x14ac:dyDescent="0.2">
      <c r="A90" s="2"/>
      <c r="B90" s="2"/>
      <c r="C90" s="2"/>
      <c r="D90" s="2"/>
      <c r="E90" s="2"/>
      <c r="F90" s="2"/>
      <c r="G90" s="2"/>
      <c r="H90" s="2"/>
      <c r="I90" s="2"/>
      <c r="J90" s="2"/>
    </row>
    <row r="91" spans="1:10" ht="12" customHeight="1" x14ac:dyDescent="0.2">
      <c r="A91" s="2"/>
      <c r="B91" s="2"/>
      <c r="C91" s="2"/>
      <c r="D91" s="2"/>
      <c r="E91" s="2"/>
      <c r="F91" s="2"/>
      <c r="G91" s="2"/>
      <c r="H91" s="2"/>
      <c r="I91" s="2"/>
      <c r="J91" s="2"/>
    </row>
    <row r="92" spans="1:10" ht="12" customHeight="1" x14ac:dyDescent="0.2">
      <c r="A92" s="2"/>
      <c r="B92" s="2"/>
      <c r="C92" s="2"/>
      <c r="D92" s="2"/>
      <c r="E92" s="2"/>
      <c r="F92" s="2"/>
      <c r="G92" s="2"/>
      <c r="H92" s="2"/>
      <c r="I92" s="2"/>
      <c r="J92" s="2"/>
    </row>
    <row r="93" spans="1:10" ht="12" customHeight="1" x14ac:dyDescent="0.2">
      <c r="A93" s="2"/>
      <c r="B93" s="2"/>
      <c r="C93" s="2"/>
      <c r="D93" s="2"/>
      <c r="E93" s="2"/>
      <c r="F93" s="2"/>
      <c r="G93" s="2"/>
      <c r="H93" s="2"/>
      <c r="I93" s="2"/>
      <c r="J93" s="2"/>
    </row>
    <row r="94" spans="1:10" ht="12" customHeight="1" x14ac:dyDescent="0.2">
      <c r="A94" s="2"/>
      <c r="B94" s="2"/>
      <c r="C94" s="2"/>
      <c r="D94" s="2"/>
      <c r="E94" s="2"/>
      <c r="F94" s="2"/>
      <c r="G94" s="2"/>
      <c r="H94" s="2"/>
      <c r="I94" s="2"/>
      <c r="J94" s="2"/>
    </row>
    <row r="95" spans="1:10" ht="12" customHeight="1" x14ac:dyDescent="0.2">
      <c r="A95" s="2"/>
      <c r="B95" s="2"/>
      <c r="C95" s="2"/>
      <c r="D95" s="2"/>
      <c r="E95" s="2"/>
      <c r="F95" s="2"/>
      <c r="G95" s="2"/>
      <c r="H95" s="2"/>
      <c r="I95" s="2"/>
      <c r="J95" s="2"/>
    </row>
    <row r="96" spans="1:10" ht="12" customHeight="1" x14ac:dyDescent="0.2">
      <c r="A96" s="2"/>
      <c r="B96" s="2"/>
      <c r="C96" s="2"/>
      <c r="D96" s="2"/>
      <c r="E96" s="2"/>
      <c r="F96" s="2"/>
      <c r="G96" s="2"/>
      <c r="H96" s="2"/>
      <c r="I96" s="2"/>
      <c r="J96" s="2"/>
    </row>
    <row r="97" spans="1:10" ht="12" customHeight="1" x14ac:dyDescent="0.2">
      <c r="A97" s="2"/>
      <c r="B97" s="2"/>
      <c r="C97" s="2"/>
      <c r="D97" s="2"/>
      <c r="E97" s="2"/>
      <c r="F97" s="2"/>
      <c r="G97" s="2"/>
      <c r="H97" s="2"/>
      <c r="I97" s="2"/>
      <c r="J97" s="2"/>
    </row>
    <row r="98" spans="1:10" ht="12" customHeight="1" x14ac:dyDescent="0.2">
      <c r="A98" s="2"/>
      <c r="B98" s="2"/>
      <c r="C98" s="2"/>
      <c r="D98" s="2"/>
      <c r="E98" s="2"/>
      <c r="F98" s="2"/>
      <c r="G98" s="2"/>
      <c r="H98" s="2"/>
      <c r="I98" s="2"/>
      <c r="J98" s="2"/>
    </row>
    <row r="99" spans="1:10" ht="12" customHeight="1" x14ac:dyDescent="0.2">
      <c r="A99" s="2"/>
      <c r="B99" s="2"/>
      <c r="C99" s="2"/>
      <c r="D99" s="2"/>
      <c r="E99" s="2"/>
      <c r="F99" s="2"/>
      <c r="G99" s="2"/>
      <c r="H99" s="2"/>
      <c r="I99" s="2"/>
      <c r="J99" s="2"/>
    </row>
    <row r="100" spans="1:10" ht="12" customHeight="1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</row>
  </sheetData>
  <mergeCells count="2">
    <mergeCell ref="A23:F23"/>
    <mergeCell ref="I1:I3"/>
  </mergeCells>
  <printOptions horizontalCentered="1"/>
  <pageMargins left="0.43307086614173229" right="0.43307086614173229" top="0.59055118110236227" bottom="0.59055118110236227" header="0" footer="0"/>
  <pageSetup paperSize="9" fitToHeight="0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1"/>
  <sheetViews>
    <sheetView showGridLines="0" tabSelected="1" zoomScale="130" zoomScaleNormal="130" workbookViewId="0">
      <pane xSplit="1" topLeftCell="B1" activePane="topRight" state="frozenSplit"/>
      <selection activeCell="A3" sqref="A3"/>
      <selection pane="topRight" activeCell="K84" sqref="K84"/>
    </sheetView>
  </sheetViews>
  <sheetFormatPr baseColWidth="10" defaultColWidth="12.5703125" defaultRowHeight="15" customHeight="1" x14ac:dyDescent="0.2"/>
  <cols>
    <col min="1" max="1" width="28" customWidth="1"/>
    <col min="2" max="9" width="11.7109375" customWidth="1"/>
    <col min="10" max="10" width="11.7109375" style="14" customWidth="1"/>
    <col min="11" max="11" width="11.7109375" customWidth="1"/>
  </cols>
  <sheetData>
    <row r="1" spans="1:11" ht="16.5" customHeight="1" x14ac:dyDescent="0.2">
      <c r="A1" s="1" t="s">
        <v>31</v>
      </c>
      <c r="B1" s="1"/>
      <c r="C1" s="1"/>
      <c r="D1" s="1"/>
      <c r="E1" s="1"/>
      <c r="F1" s="1"/>
      <c r="G1" s="1"/>
      <c r="H1" s="1"/>
      <c r="I1" s="2"/>
      <c r="J1" s="2"/>
      <c r="K1" s="2"/>
    </row>
    <row r="2" spans="1:11" ht="16.5" customHeight="1" x14ac:dyDescent="0.2">
      <c r="A2" s="1" t="s">
        <v>1</v>
      </c>
      <c r="B2" s="1"/>
      <c r="C2" s="1"/>
      <c r="D2" s="1"/>
      <c r="E2" s="1"/>
      <c r="F2" s="1"/>
      <c r="G2" s="1"/>
      <c r="H2" s="1"/>
      <c r="I2" s="2"/>
      <c r="J2" s="2"/>
      <c r="K2" s="2"/>
    </row>
    <row r="3" spans="1:11" ht="16.5" customHeight="1" x14ac:dyDescent="0.2">
      <c r="A3" s="1" t="s">
        <v>120</v>
      </c>
      <c r="B3" s="1"/>
      <c r="C3" s="1"/>
      <c r="D3" s="1"/>
      <c r="E3" s="1"/>
      <c r="F3" s="1"/>
      <c r="G3" s="1"/>
      <c r="H3" s="1"/>
      <c r="I3" s="2"/>
      <c r="J3" s="2"/>
      <c r="K3" s="2"/>
    </row>
    <row r="4" spans="1:11" ht="24" x14ac:dyDescent="0.2">
      <c r="A4" s="3" t="s">
        <v>32</v>
      </c>
      <c r="B4" s="4" t="s">
        <v>3</v>
      </c>
      <c r="C4" s="4" t="s">
        <v>4</v>
      </c>
      <c r="D4" s="4" t="s">
        <v>5</v>
      </c>
      <c r="E4" s="4" t="s">
        <v>6</v>
      </c>
      <c r="F4" s="4" t="s">
        <v>7</v>
      </c>
      <c r="G4" s="4" t="s">
        <v>8</v>
      </c>
      <c r="H4" s="4" t="s">
        <v>9</v>
      </c>
      <c r="I4" s="4" t="s">
        <v>114</v>
      </c>
      <c r="J4" s="4" t="s">
        <v>117</v>
      </c>
      <c r="K4" s="4" t="s">
        <v>121</v>
      </c>
    </row>
    <row r="5" spans="1:11" ht="12.75" customHeight="1" x14ac:dyDescent="0.2">
      <c r="A5" s="5" t="s">
        <v>10</v>
      </c>
      <c r="B5" s="6">
        <f t="shared" ref="B5:K5" si="0">SUM(B6,B11,B19,B26,B38,B44,B50,B56,B60,B65,B68,B75,B83,B85,B90)</f>
        <v>6527</v>
      </c>
      <c r="C5" s="6">
        <f t="shared" si="0"/>
        <v>7061</v>
      </c>
      <c r="D5" s="6">
        <f t="shared" si="0"/>
        <v>5788</v>
      </c>
      <c r="E5" s="6">
        <f t="shared" si="0"/>
        <v>6697</v>
      </c>
      <c r="F5" s="6">
        <f t="shared" si="0"/>
        <v>6805</v>
      </c>
      <c r="G5" s="6">
        <f t="shared" si="0"/>
        <v>7980</v>
      </c>
      <c r="H5" s="6">
        <f t="shared" si="0"/>
        <v>6717</v>
      </c>
      <c r="I5" s="6">
        <f t="shared" si="0"/>
        <v>12032</v>
      </c>
      <c r="J5" s="6">
        <f t="shared" si="0"/>
        <v>9253</v>
      </c>
      <c r="K5" s="6">
        <f t="shared" si="0"/>
        <v>1258</v>
      </c>
    </row>
    <row r="6" spans="1:11" ht="12.75" customHeight="1" x14ac:dyDescent="0.2">
      <c r="A6" s="7" t="s">
        <v>14</v>
      </c>
      <c r="B6" s="6">
        <f t="shared" ref="B6:H6" si="1">SUM(B7:B10)</f>
        <v>275</v>
      </c>
      <c r="C6" s="6">
        <f t="shared" si="1"/>
        <v>15</v>
      </c>
      <c r="D6" s="6">
        <f t="shared" si="1"/>
        <v>229</v>
      </c>
      <c r="E6" s="6">
        <f t="shared" si="1"/>
        <v>136</v>
      </c>
      <c r="F6" s="6">
        <f t="shared" si="1"/>
        <v>149</v>
      </c>
      <c r="G6" s="6">
        <f t="shared" si="1"/>
        <v>61</v>
      </c>
      <c r="H6" s="6">
        <f t="shared" si="1"/>
        <v>223</v>
      </c>
      <c r="I6" s="6">
        <f t="shared" ref="I6:J6" si="2">SUM(I7:I10)</f>
        <v>41</v>
      </c>
      <c r="J6" s="6">
        <f t="shared" si="2"/>
        <v>61</v>
      </c>
      <c r="K6" s="6">
        <f t="shared" ref="K6" si="3">SUM(K7:K10)</f>
        <v>7</v>
      </c>
    </row>
    <row r="7" spans="1:11" ht="12.75" customHeight="1" x14ac:dyDescent="0.2">
      <c r="A7" s="8" t="s">
        <v>33</v>
      </c>
      <c r="B7" s="9">
        <v>48</v>
      </c>
      <c r="C7" s="9">
        <v>5</v>
      </c>
      <c r="D7" s="9">
        <v>23</v>
      </c>
      <c r="E7" s="9">
        <v>26</v>
      </c>
      <c r="F7" s="9">
        <v>12</v>
      </c>
      <c r="G7" s="9">
        <v>3</v>
      </c>
      <c r="H7" s="9">
        <v>30</v>
      </c>
      <c r="I7" s="9">
        <v>2</v>
      </c>
      <c r="J7" s="9">
        <v>15</v>
      </c>
      <c r="K7" s="9">
        <v>2</v>
      </c>
    </row>
    <row r="8" spans="1:11" ht="12.75" customHeight="1" x14ac:dyDescent="0.2">
      <c r="A8" s="8" t="s">
        <v>34</v>
      </c>
      <c r="B8" s="9">
        <v>121</v>
      </c>
      <c r="C8" s="9">
        <v>1</v>
      </c>
      <c r="D8" s="9">
        <v>128</v>
      </c>
      <c r="E8" s="9">
        <v>45</v>
      </c>
      <c r="F8" s="9">
        <v>72</v>
      </c>
      <c r="G8" s="9">
        <v>29</v>
      </c>
      <c r="H8" s="9">
        <v>71</v>
      </c>
      <c r="I8" s="9">
        <v>15</v>
      </c>
      <c r="J8" s="9">
        <v>16</v>
      </c>
      <c r="K8" s="9">
        <v>3</v>
      </c>
    </row>
    <row r="9" spans="1:11" ht="12.75" customHeight="1" x14ac:dyDescent="0.2">
      <c r="A9" s="8" t="s">
        <v>35</v>
      </c>
      <c r="B9" s="9">
        <v>20</v>
      </c>
      <c r="C9" s="9">
        <v>3</v>
      </c>
      <c r="D9" s="9">
        <v>19</v>
      </c>
      <c r="E9" s="9">
        <v>12</v>
      </c>
      <c r="F9" s="9">
        <v>17</v>
      </c>
      <c r="G9" s="9">
        <v>13</v>
      </c>
      <c r="H9" s="9">
        <v>31</v>
      </c>
      <c r="I9" s="9">
        <v>13</v>
      </c>
      <c r="J9" s="9">
        <v>11</v>
      </c>
      <c r="K9" s="9" t="s">
        <v>24</v>
      </c>
    </row>
    <row r="10" spans="1:11" ht="12.75" customHeight="1" x14ac:dyDescent="0.2">
      <c r="A10" s="8" t="s">
        <v>36</v>
      </c>
      <c r="B10" s="9">
        <v>86</v>
      </c>
      <c r="C10" s="9">
        <v>6</v>
      </c>
      <c r="D10" s="9">
        <v>59</v>
      </c>
      <c r="E10" s="9">
        <v>53</v>
      </c>
      <c r="F10" s="9">
        <v>48</v>
      </c>
      <c r="G10" s="9">
        <v>16</v>
      </c>
      <c r="H10" s="9">
        <v>91</v>
      </c>
      <c r="I10" s="9">
        <v>11</v>
      </c>
      <c r="J10" s="9">
        <v>19</v>
      </c>
      <c r="K10" s="9">
        <v>2</v>
      </c>
    </row>
    <row r="11" spans="1:11" ht="12.75" customHeight="1" x14ac:dyDescent="0.2">
      <c r="A11" s="7" t="s">
        <v>15</v>
      </c>
      <c r="B11" s="6">
        <f t="shared" ref="B11:K11" si="4">SUM(B12:B18)</f>
        <v>229</v>
      </c>
      <c r="C11" s="6">
        <f t="shared" si="4"/>
        <v>1029</v>
      </c>
      <c r="D11" s="6">
        <f t="shared" si="4"/>
        <v>307</v>
      </c>
      <c r="E11" s="6">
        <f t="shared" si="4"/>
        <v>1076</v>
      </c>
      <c r="F11" s="6">
        <f t="shared" si="4"/>
        <v>188</v>
      </c>
      <c r="G11" s="6">
        <f t="shared" si="4"/>
        <v>1452</v>
      </c>
      <c r="H11" s="6">
        <f t="shared" si="4"/>
        <v>644</v>
      </c>
      <c r="I11" s="6">
        <f t="shared" si="4"/>
        <v>2127</v>
      </c>
      <c r="J11" s="6">
        <f t="shared" si="4"/>
        <v>283</v>
      </c>
      <c r="K11" s="6">
        <f t="shared" si="4"/>
        <v>41</v>
      </c>
    </row>
    <row r="12" spans="1:11" ht="12.75" customHeight="1" x14ac:dyDescent="0.2">
      <c r="A12" s="8" t="s">
        <v>37</v>
      </c>
      <c r="B12" s="9">
        <v>29</v>
      </c>
      <c r="C12" s="9">
        <v>104</v>
      </c>
      <c r="D12" s="9">
        <v>14</v>
      </c>
      <c r="E12" s="9">
        <v>87</v>
      </c>
      <c r="F12" s="9">
        <v>8</v>
      </c>
      <c r="G12" s="9">
        <v>82</v>
      </c>
      <c r="H12" s="9">
        <v>41</v>
      </c>
      <c r="I12" s="9">
        <v>286</v>
      </c>
      <c r="J12" s="9">
        <v>18</v>
      </c>
      <c r="K12" s="9">
        <v>1</v>
      </c>
    </row>
    <row r="13" spans="1:11" ht="12.75" customHeight="1" x14ac:dyDescent="0.2">
      <c r="A13" s="8" t="s">
        <v>38</v>
      </c>
      <c r="B13" s="9">
        <v>20</v>
      </c>
      <c r="C13" s="9">
        <v>174</v>
      </c>
      <c r="D13" s="9">
        <v>29</v>
      </c>
      <c r="E13" s="9">
        <v>221</v>
      </c>
      <c r="F13" s="9">
        <v>9</v>
      </c>
      <c r="G13" s="9">
        <v>261</v>
      </c>
      <c r="H13" s="9">
        <v>158</v>
      </c>
      <c r="I13" s="9">
        <v>649</v>
      </c>
      <c r="J13" s="9">
        <v>24</v>
      </c>
      <c r="K13" s="9" t="s">
        <v>24</v>
      </c>
    </row>
    <row r="14" spans="1:11" s="14" customFormat="1" ht="12.75" customHeight="1" x14ac:dyDescent="0.2">
      <c r="A14" s="8" t="s">
        <v>118</v>
      </c>
      <c r="B14" s="9"/>
      <c r="C14" s="9"/>
      <c r="D14" s="9"/>
      <c r="E14" s="9"/>
      <c r="F14" s="9"/>
      <c r="G14" s="9"/>
      <c r="H14" s="9"/>
      <c r="I14" s="9"/>
      <c r="J14" s="9">
        <v>2</v>
      </c>
      <c r="K14" s="9">
        <v>1</v>
      </c>
    </row>
    <row r="15" spans="1:11" ht="12.75" customHeight="1" x14ac:dyDescent="0.2">
      <c r="A15" s="8" t="s">
        <v>39</v>
      </c>
      <c r="B15" s="9">
        <v>100</v>
      </c>
      <c r="C15" s="9">
        <v>212</v>
      </c>
      <c r="D15" s="9">
        <v>138</v>
      </c>
      <c r="E15" s="9">
        <v>190</v>
      </c>
      <c r="F15" s="9">
        <v>98</v>
      </c>
      <c r="G15" s="9">
        <v>219</v>
      </c>
      <c r="H15" s="9">
        <v>154</v>
      </c>
      <c r="I15" s="9">
        <v>222</v>
      </c>
      <c r="J15" s="9">
        <v>146</v>
      </c>
      <c r="K15" s="9">
        <v>19</v>
      </c>
    </row>
    <row r="16" spans="1:11" ht="12.75" customHeight="1" x14ac:dyDescent="0.2">
      <c r="A16" s="8" t="s">
        <v>40</v>
      </c>
      <c r="B16" s="9">
        <v>18</v>
      </c>
      <c r="C16" s="9">
        <v>438</v>
      </c>
      <c r="D16" s="9">
        <v>37</v>
      </c>
      <c r="E16" s="9">
        <v>452</v>
      </c>
      <c r="F16" s="9">
        <v>1</v>
      </c>
      <c r="G16" s="9">
        <v>719</v>
      </c>
      <c r="H16" s="9">
        <v>118</v>
      </c>
      <c r="I16" s="9">
        <v>830</v>
      </c>
      <c r="J16" s="9">
        <v>17</v>
      </c>
      <c r="K16" s="9">
        <v>2</v>
      </c>
    </row>
    <row r="17" spans="1:11" ht="12.75" customHeight="1" x14ac:dyDescent="0.2">
      <c r="A17" s="8" t="s">
        <v>41</v>
      </c>
      <c r="B17" s="9">
        <v>36</v>
      </c>
      <c r="C17" s="9">
        <v>71</v>
      </c>
      <c r="D17" s="9">
        <v>55</v>
      </c>
      <c r="E17" s="9">
        <v>83</v>
      </c>
      <c r="F17" s="9">
        <v>49</v>
      </c>
      <c r="G17" s="9">
        <v>118</v>
      </c>
      <c r="H17" s="9">
        <v>136</v>
      </c>
      <c r="I17" s="9">
        <v>93</v>
      </c>
      <c r="J17" s="9">
        <v>49</v>
      </c>
      <c r="K17" s="9">
        <v>8</v>
      </c>
    </row>
    <row r="18" spans="1:11" ht="12.75" customHeight="1" x14ac:dyDescent="0.2">
      <c r="A18" s="8" t="s">
        <v>42</v>
      </c>
      <c r="B18" s="9">
        <v>26</v>
      </c>
      <c r="C18" s="9">
        <v>30</v>
      </c>
      <c r="D18" s="9">
        <v>34</v>
      </c>
      <c r="E18" s="9">
        <v>43</v>
      </c>
      <c r="F18" s="9">
        <v>23</v>
      </c>
      <c r="G18" s="9">
        <v>53</v>
      </c>
      <c r="H18" s="9">
        <v>37</v>
      </c>
      <c r="I18" s="9">
        <v>47</v>
      </c>
      <c r="J18" s="9">
        <v>27</v>
      </c>
      <c r="K18" s="9">
        <v>10</v>
      </c>
    </row>
    <row r="19" spans="1:11" ht="12.75" customHeight="1" x14ac:dyDescent="0.2">
      <c r="A19" s="7" t="s">
        <v>12</v>
      </c>
      <c r="B19" s="6">
        <f t="shared" ref="B19:H19" si="5">SUM(B20:B25)</f>
        <v>768</v>
      </c>
      <c r="C19" s="6">
        <f t="shared" si="5"/>
        <v>827</v>
      </c>
      <c r="D19" s="6">
        <f t="shared" si="5"/>
        <v>741</v>
      </c>
      <c r="E19" s="6">
        <f t="shared" si="5"/>
        <v>840</v>
      </c>
      <c r="F19" s="6">
        <f t="shared" si="5"/>
        <v>765</v>
      </c>
      <c r="G19" s="6">
        <f t="shared" si="5"/>
        <v>942</v>
      </c>
      <c r="H19" s="6">
        <f t="shared" si="5"/>
        <v>546</v>
      </c>
      <c r="I19" s="6">
        <f t="shared" ref="I19:J19" si="6">SUM(I20:I25)</f>
        <v>461</v>
      </c>
      <c r="J19" s="6">
        <f t="shared" si="6"/>
        <v>637</v>
      </c>
      <c r="K19" s="6">
        <f t="shared" ref="K19" si="7">SUM(K20:K25)</f>
        <v>166</v>
      </c>
    </row>
    <row r="20" spans="1:11" ht="12.75" customHeight="1" x14ac:dyDescent="0.2">
      <c r="A20" s="8" t="s">
        <v>43</v>
      </c>
      <c r="B20" s="9">
        <v>1</v>
      </c>
      <c r="C20" s="9">
        <v>5</v>
      </c>
      <c r="D20" s="9" t="s">
        <v>24</v>
      </c>
      <c r="E20" s="9" t="s">
        <v>24</v>
      </c>
      <c r="F20" s="9" t="s">
        <v>24</v>
      </c>
      <c r="G20" s="9" t="s">
        <v>24</v>
      </c>
      <c r="H20" s="9">
        <v>1</v>
      </c>
      <c r="I20" s="9" t="s">
        <v>24</v>
      </c>
      <c r="J20" s="9">
        <v>1</v>
      </c>
      <c r="K20" s="9" t="s">
        <v>24</v>
      </c>
    </row>
    <row r="21" spans="1:11" ht="12.75" customHeight="1" x14ac:dyDescent="0.2">
      <c r="A21" s="8" t="s">
        <v>44</v>
      </c>
      <c r="B21" s="9">
        <v>5</v>
      </c>
      <c r="C21" s="9">
        <v>9</v>
      </c>
      <c r="D21" s="9">
        <v>10</v>
      </c>
      <c r="E21" s="9">
        <v>7</v>
      </c>
      <c r="F21" s="9">
        <v>10</v>
      </c>
      <c r="G21" s="9">
        <v>17</v>
      </c>
      <c r="H21" s="9">
        <v>2</v>
      </c>
      <c r="I21" s="9">
        <v>8</v>
      </c>
      <c r="J21" s="9">
        <v>14</v>
      </c>
      <c r="K21" s="9">
        <v>4</v>
      </c>
    </row>
    <row r="22" spans="1:11" ht="12.75" customHeight="1" x14ac:dyDescent="0.2">
      <c r="A22" s="8" t="s">
        <v>45</v>
      </c>
      <c r="B22" s="9" t="s">
        <v>24</v>
      </c>
      <c r="C22" s="9" t="s">
        <v>24</v>
      </c>
      <c r="D22" s="9" t="s">
        <v>24</v>
      </c>
      <c r="E22" s="9" t="s">
        <v>24</v>
      </c>
      <c r="F22" s="9" t="s">
        <v>24</v>
      </c>
      <c r="G22" s="9" t="s">
        <v>24</v>
      </c>
      <c r="H22" s="9" t="s">
        <v>24</v>
      </c>
      <c r="I22" s="9" t="s">
        <v>24</v>
      </c>
      <c r="J22" s="9" t="s">
        <v>24</v>
      </c>
      <c r="K22" s="9" t="s">
        <v>24</v>
      </c>
    </row>
    <row r="23" spans="1:11" ht="12.75" customHeight="1" x14ac:dyDescent="0.2">
      <c r="A23" s="8" t="s">
        <v>46</v>
      </c>
      <c r="B23" s="9" t="s">
        <v>24</v>
      </c>
      <c r="C23" s="9">
        <v>2</v>
      </c>
      <c r="D23" s="9" t="s">
        <v>24</v>
      </c>
      <c r="E23" s="9" t="s">
        <v>24</v>
      </c>
      <c r="F23" s="9" t="s">
        <v>24</v>
      </c>
      <c r="G23" s="9" t="s">
        <v>24</v>
      </c>
      <c r="H23" s="9" t="s">
        <v>24</v>
      </c>
      <c r="I23" s="9">
        <v>2</v>
      </c>
      <c r="J23" s="9" t="s">
        <v>24</v>
      </c>
      <c r="K23" s="9" t="s">
        <v>24</v>
      </c>
    </row>
    <row r="24" spans="1:11" ht="12.75" customHeight="1" x14ac:dyDescent="0.2">
      <c r="A24" s="8" t="s">
        <v>47</v>
      </c>
      <c r="B24" s="9">
        <v>192</v>
      </c>
      <c r="C24" s="9">
        <v>305</v>
      </c>
      <c r="D24" s="9">
        <v>246</v>
      </c>
      <c r="E24" s="9">
        <v>300</v>
      </c>
      <c r="F24" s="9">
        <v>264</v>
      </c>
      <c r="G24" s="9">
        <v>329</v>
      </c>
      <c r="H24" s="9">
        <v>195</v>
      </c>
      <c r="I24" s="9">
        <v>190</v>
      </c>
      <c r="J24" s="9">
        <v>185</v>
      </c>
      <c r="K24" s="9">
        <v>49</v>
      </c>
    </row>
    <row r="25" spans="1:11" ht="12.75" customHeight="1" x14ac:dyDescent="0.2">
      <c r="A25" s="8" t="s">
        <v>48</v>
      </c>
      <c r="B25" s="9">
        <v>570</v>
      </c>
      <c r="C25" s="9">
        <v>506</v>
      </c>
      <c r="D25" s="9">
        <v>485</v>
      </c>
      <c r="E25" s="9">
        <v>533</v>
      </c>
      <c r="F25" s="9">
        <v>491</v>
      </c>
      <c r="G25" s="9">
        <v>596</v>
      </c>
      <c r="H25" s="9">
        <v>348</v>
      </c>
      <c r="I25" s="9">
        <v>261</v>
      </c>
      <c r="J25" s="9">
        <v>437</v>
      </c>
      <c r="K25" s="9">
        <v>113</v>
      </c>
    </row>
    <row r="26" spans="1:11" ht="12.75" customHeight="1" x14ac:dyDescent="0.2">
      <c r="A26" s="5" t="s">
        <v>49</v>
      </c>
      <c r="B26" s="6">
        <f t="shared" ref="B26:H26" si="8">SUM(B27:B37)</f>
        <v>161</v>
      </c>
      <c r="C26" s="6">
        <f t="shared" si="8"/>
        <v>76</v>
      </c>
      <c r="D26" s="6">
        <f t="shared" si="8"/>
        <v>102</v>
      </c>
      <c r="E26" s="6">
        <f t="shared" si="8"/>
        <v>124</v>
      </c>
      <c r="F26" s="6">
        <f t="shared" si="8"/>
        <v>144</v>
      </c>
      <c r="G26" s="6">
        <f t="shared" si="8"/>
        <v>111</v>
      </c>
      <c r="H26" s="6">
        <f t="shared" si="8"/>
        <v>141</v>
      </c>
      <c r="I26" s="6">
        <f t="shared" ref="I26:J26" si="9">SUM(I27:I37)</f>
        <v>80</v>
      </c>
      <c r="J26" s="6">
        <f t="shared" si="9"/>
        <v>97</v>
      </c>
      <c r="K26" s="6">
        <f t="shared" ref="K26" si="10">SUM(K27:K37)</f>
        <v>30</v>
      </c>
    </row>
    <row r="27" spans="1:11" ht="12.75" customHeight="1" x14ac:dyDescent="0.2">
      <c r="A27" s="8" t="s">
        <v>50</v>
      </c>
      <c r="B27" s="9" t="s">
        <v>24</v>
      </c>
      <c r="C27" s="9">
        <v>1</v>
      </c>
      <c r="D27" s="9">
        <v>1</v>
      </c>
      <c r="E27" s="9">
        <v>1</v>
      </c>
      <c r="F27" s="9">
        <v>5</v>
      </c>
      <c r="G27" s="9" t="s">
        <v>24</v>
      </c>
      <c r="H27" s="9">
        <v>1</v>
      </c>
      <c r="I27" s="9">
        <v>1</v>
      </c>
      <c r="J27" s="9" t="s">
        <v>24</v>
      </c>
      <c r="K27" s="9" t="s">
        <v>24</v>
      </c>
    </row>
    <row r="28" spans="1:11" ht="12.75" customHeight="1" x14ac:dyDescent="0.2">
      <c r="A28" s="8" t="s">
        <v>51</v>
      </c>
      <c r="B28" s="9">
        <v>9</v>
      </c>
      <c r="C28" s="9" t="s">
        <v>24</v>
      </c>
      <c r="D28" s="9">
        <v>2</v>
      </c>
      <c r="E28" s="9">
        <v>3</v>
      </c>
      <c r="F28" s="9" t="s">
        <v>24</v>
      </c>
      <c r="G28" s="9">
        <v>4</v>
      </c>
      <c r="H28" s="9">
        <v>5</v>
      </c>
      <c r="I28" s="9">
        <v>2</v>
      </c>
      <c r="J28" s="9">
        <v>4</v>
      </c>
      <c r="K28" s="9" t="s">
        <v>24</v>
      </c>
    </row>
    <row r="29" spans="1:11" ht="12.75" customHeight="1" x14ac:dyDescent="0.2">
      <c r="A29" s="8" t="s">
        <v>52</v>
      </c>
      <c r="B29" s="9" t="s">
        <v>24</v>
      </c>
      <c r="C29" s="9" t="s">
        <v>24</v>
      </c>
      <c r="D29" s="9" t="s">
        <v>24</v>
      </c>
      <c r="E29" s="9" t="s">
        <v>24</v>
      </c>
      <c r="F29" s="9" t="s">
        <v>24</v>
      </c>
      <c r="G29" s="9" t="s">
        <v>24</v>
      </c>
      <c r="H29" s="9" t="s">
        <v>24</v>
      </c>
      <c r="I29" s="9" t="s">
        <v>24</v>
      </c>
      <c r="J29" s="9" t="s">
        <v>24</v>
      </c>
      <c r="K29" s="9" t="s">
        <v>24</v>
      </c>
    </row>
    <row r="30" spans="1:11" ht="12.75" customHeight="1" x14ac:dyDescent="0.2">
      <c r="A30" s="8" t="s">
        <v>53</v>
      </c>
      <c r="B30" s="9" t="s">
        <v>24</v>
      </c>
      <c r="C30" s="9">
        <v>3</v>
      </c>
      <c r="D30" s="9">
        <v>1</v>
      </c>
      <c r="E30" s="9" t="s">
        <v>24</v>
      </c>
      <c r="F30" s="9" t="s">
        <v>24</v>
      </c>
      <c r="G30" s="9" t="s">
        <v>24</v>
      </c>
      <c r="H30" s="9">
        <v>1</v>
      </c>
      <c r="I30" s="9">
        <v>1</v>
      </c>
      <c r="J30" s="9">
        <v>1</v>
      </c>
      <c r="K30" s="9" t="s">
        <v>24</v>
      </c>
    </row>
    <row r="31" spans="1:11" ht="12.75" customHeight="1" x14ac:dyDescent="0.2">
      <c r="A31" s="8" t="s">
        <v>54</v>
      </c>
      <c r="B31" s="9" t="s">
        <v>24</v>
      </c>
      <c r="C31" s="9">
        <v>2</v>
      </c>
      <c r="D31" s="9">
        <v>1</v>
      </c>
      <c r="E31" s="9" t="s">
        <v>24</v>
      </c>
      <c r="F31" s="9" t="s">
        <v>24</v>
      </c>
      <c r="G31" s="9" t="s">
        <v>24</v>
      </c>
      <c r="H31" s="9">
        <v>5</v>
      </c>
      <c r="I31" s="9" t="s">
        <v>24</v>
      </c>
      <c r="J31" s="9">
        <v>4</v>
      </c>
      <c r="K31" s="9" t="s">
        <v>24</v>
      </c>
    </row>
    <row r="32" spans="1:11" ht="12.75" customHeight="1" x14ac:dyDescent="0.2">
      <c r="A32" s="8" t="s">
        <v>55</v>
      </c>
      <c r="B32" s="9" t="s">
        <v>24</v>
      </c>
      <c r="C32" s="9" t="s">
        <v>24</v>
      </c>
      <c r="D32" s="9" t="s">
        <v>24</v>
      </c>
      <c r="E32" s="9" t="s">
        <v>24</v>
      </c>
      <c r="F32" s="9" t="s">
        <v>24</v>
      </c>
      <c r="G32" s="9" t="s">
        <v>24</v>
      </c>
      <c r="H32" s="9" t="s">
        <v>24</v>
      </c>
      <c r="I32" s="9" t="s">
        <v>24</v>
      </c>
      <c r="J32" s="9">
        <v>1</v>
      </c>
      <c r="K32" s="9" t="s">
        <v>24</v>
      </c>
    </row>
    <row r="33" spans="1:11" ht="12.75" customHeight="1" x14ac:dyDescent="0.2">
      <c r="A33" s="8" t="s">
        <v>56</v>
      </c>
      <c r="B33" s="9" t="s">
        <v>24</v>
      </c>
      <c r="C33" s="9" t="s">
        <v>24</v>
      </c>
      <c r="D33" s="9" t="s">
        <v>24</v>
      </c>
      <c r="E33" s="9" t="s">
        <v>24</v>
      </c>
      <c r="F33" s="9">
        <v>1</v>
      </c>
      <c r="G33" s="9" t="s">
        <v>24</v>
      </c>
      <c r="H33" s="9" t="s">
        <v>24</v>
      </c>
      <c r="I33" s="9" t="s">
        <v>24</v>
      </c>
      <c r="J33" s="9" t="s">
        <v>24</v>
      </c>
      <c r="K33" s="9" t="s">
        <v>24</v>
      </c>
    </row>
    <row r="34" spans="1:11" ht="12.75" customHeight="1" x14ac:dyDescent="0.2">
      <c r="A34" s="8" t="s">
        <v>57</v>
      </c>
      <c r="B34" s="9" t="s">
        <v>24</v>
      </c>
      <c r="C34" s="9" t="s">
        <v>24</v>
      </c>
      <c r="D34" s="9" t="s">
        <v>24</v>
      </c>
      <c r="E34" s="9" t="s">
        <v>24</v>
      </c>
      <c r="F34" s="9" t="s">
        <v>24</v>
      </c>
      <c r="G34" s="9" t="s">
        <v>24</v>
      </c>
      <c r="H34" s="9" t="s">
        <v>24</v>
      </c>
      <c r="I34" s="9" t="s">
        <v>24</v>
      </c>
      <c r="J34" s="9" t="s">
        <v>24</v>
      </c>
      <c r="K34" s="9" t="s">
        <v>24</v>
      </c>
    </row>
    <row r="35" spans="1:11" ht="12.75" customHeight="1" x14ac:dyDescent="0.2">
      <c r="A35" s="8" t="s">
        <v>58</v>
      </c>
      <c r="B35" s="9" t="s">
        <v>24</v>
      </c>
      <c r="C35" s="9" t="s">
        <v>24</v>
      </c>
      <c r="D35" s="9" t="s">
        <v>24</v>
      </c>
      <c r="E35" s="9" t="s">
        <v>24</v>
      </c>
      <c r="F35" s="9" t="s">
        <v>24</v>
      </c>
      <c r="G35" s="9" t="s">
        <v>24</v>
      </c>
      <c r="H35" s="9" t="s">
        <v>24</v>
      </c>
      <c r="I35" s="9" t="s">
        <v>24</v>
      </c>
      <c r="J35" s="9" t="s">
        <v>24</v>
      </c>
      <c r="K35" s="9" t="s">
        <v>24</v>
      </c>
    </row>
    <row r="36" spans="1:11" ht="12.75" customHeight="1" x14ac:dyDescent="0.2">
      <c r="A36" s="8" t="s">
        <v>59</v>
      </c>
      <c r="B36" s="9">
        <v>27</v>
      </c>
      <c r="C36" s="9">
        <v>7</v>
      </c>
      <c r="D36" s="9">
        <v>8</v>
      </c>
      <c r="E36" s="9">
        <v>8</v>
      </c>
      <c r="F36" s="9">
        <v>5</v>
      </c>
      <c r="G36" s="9">
        <v>33</v>
      </c>
      <c r="H36" s="9">
        <v>15</v>
      </c>
      <c r="I36" s="9">
        <v>4</v>
      </c>
      <c r="J36" s="9">
        <v>7</v>
      </c>
      <c r="K36" s="9">
        <v>2</v>
      </c>
    </row>
    <row r="37" spans="1:11" ht="12.75" customHeight="1" x14ac:dyDescent="0.2">
      <c r="A37" s="8" t="s">
        <v>60</v>
      </c>
      <c r="B37" s="9">
        <v>125</v>
      </c>
      <c r="C37" s="9">
        <v>63</v>
      </c>
      <c r="D37" s="9">
        <v>89</v>
      </c>
      <c r="E37" s="9">
        <v>112</v>
      </c>
      <c r="F37" s="9">
        <v>133</v>
      </c>
      <c r="G37" s="9">
        <v>74</v>
      </c>
      <c r="H37" s="9">
        <v>114</v>
      </c>
      <c r="I37" s="9">
        <v>72</v>
      </c>
      <c r="J37" s="9">
        <v>80</v>
      </c>
      <c r="K37" s="9">
        <v>28</v>
      </c>
    </row>
    <row r="38" spans="1:11" ht="12.75" customHeight="1" x14ac:dyDescent="0.2">
      <c r="A38" s="5" t="s">
        <v>21</v>
      </c>
      <c r="B38" s="6">
        <f t="shared" ref="B38:H38" si="11">SUM(B39:B43)</f>
        <v>14</v>
      </c>
      <c r="C38" s="6">
        <f t="shared" si="11"/>
        <v>26</v>
      </c>
      <c r="D38" s="6">
        <f t="shared" si="11"/>
        <v>13</v>
      </c>
      <c r="E38" s="6">
        <f t="shared" si="11"/>
        <v>17</v>
      </c>
      <c r="F38" s="6">
        <f t="shared" si="11"/>
        <v>32</v>
      </c>
      <c r="G38" s="6">
        <f t="shared" si="11"/>
        <v>38</v>
      </c>
      <c r="H38" s="6">
        <f t="shared" si="11"/>
        <v>41</v>
      </c>
      <c r="I38" s="6">
        <f t="shared" ref="I38:J38" si="12">SUM(I39:I43)</f>
        <v>25</v>
      </c>
      <c r="J38" s="6">
        <f t="shared" si="12"/>
        <v>21</v>
      </c>
      <c r="K38" s="6">
        <f t="shared" ref="K38" si="13">SUM(K39:K43)</f>
        <v>1</v>
      </c>
    </row>
    <row r="39" spans="1:11" ht="12.75" customHeight="1" x14ac:dyDescent="0.2">
      <c r="A39" s="8" t="s">
        <v>61</v>
      </c>
      <c r="B39" s="9">
        <v>1</v>
      </c>
      <c r="C39" s="9">
        <v>7</v>
      </c>
      <c r="D39" s="9">
        <v>2</v>
      </c>
      <c r="E39" s="9">
        <v>2</v>
      </c>
      <c r="F39" s="9" t="s">
        <v>24</v>
      </c>
      <c r="G39" s="9">
        <v>5</v>
      </c>
      <c r="H39" s="9">
        <v>5</v>
      </c>
      <c r="I39" s="9">
        <v>1</v>
      </c>
      <c r="J39" s="9">
        <v>1</v>
      </c>
      <c r="K39" s="9" t="s">
        <v>24</v>
      </c>
    </row>
    <row r="40" spans="1:11" ht="12.75" customHeight="1" x14ac:dyDescent="0.2">
      <c r="A40" s="8" t="s">
        <v>62</v>
      </c>
      <c r="B40" s="9">
        <v>7</v>
      </c>
      <c r="C40" s="9">
        <v>6</v>
      </c>
      <c r="D40" s="9">
        <v>5</v>
      </c>
      <c r="E40" s="9">
        <v>4</v>
      </c>
      <c r="F40" s="9">
        <v>11</v>
      </c>
      <c r="G40" s="9">
        <v>13</v>
      </c>
      <c r="H40" s="9">
        <v>17</v>
      </c>
      <c r="I40" s="9">
        <v>5</v>
      </c>
      <c r="J40" s="9">
        <v>4</v>
      </c>
      <c r="K40" s="9" t="s">
        <v>24</v>
      </c>
    </row>
    <row r="41" spans="1:11" ht="12.75" customHeight="1" x14ac:dyDescent="0.2">
      <c r="A41" s="8" t="s">
        <v>63</v>
      </c>
      <c r="B41" s="9">
        <v>3</v>
      </c>
      <c r="C41" s="9">
        <v>8</v>
      </c>
      <c r="D41" s="9">
        <v>1</v>
      </c>
      <c r="E41" s="9">
        <v>4</v>
      </c>
      <c r="F41" s="9">
        <v>16</v>
      </c>
      <c r="G41" s="9">
        <v>15</v>
      </c>
      <c r="H41" s="9">
        <v>10</v>
      </c>
      <c r="I41" s="9">
        <v>3</v>
      </c>
      <c r="J41" s="9">
        <v>9</v>
      </c>
      <c r="K41" s="9">
        <v>1</v>
      </c>
    </row>
    <row r="42" spans="1:11" ht="12.75" customHeight="1" x14ac:dyDescent="0.2">
      <c r="A42" s="8" t="s">
        <v>64</v>
      </c>
      <c r="B42" s="9" t="s">
        <v>24</v>
      </c>
      <c r="C42" s="9" t="s">
        <v>24</v>
      </c>
      <c r="D42" s="9">
        <v>2</v>
      </c>
      <c r="E42" s="9">
        <v>1</v>
      </c>
      <c r="F42" s="9">
        <v>4</v>
      </c>
      <c r="G42" s="9">
        <v>3</v>
      </c>
      <c r="H42" s="9" t="s">
        <v>24</v>
      </c>
      <c r="I42" s="9">
        <v>2</v>
      </c>
      <c r="J42" s="9">
        <v>1</v>
      </c>
      <c r="K42" s="9" t="s">
        <v>24</v>
      </c>
    </row>
    <row r="43" spans="1:11" ht="12.75" customHeight="1" x14ac:dyDescent="0.2">
      <c r="A43" s="8" t="s">
        <v>65</v>
      </c>
      <c r="B43" s="9">
        <v>3</v>
      </c>
      <c r="C43" s="9">
        <v>5</v>
      </c>
      <c r="D43" s="9">
        <v>3</v>
      </c>
      <c r="E43" s="9">
        <v>6</v>
      </c>
      <c r="F43" s="9">
        <v>1</v>
      </c>
      <c r="G43" s="9">
        <v>2</v>
      </c>
      <c r="H43" s="9">
        <v>9</v>
      </c>
      <c r="I43" s="9">
        <v>14</v>
      </c>
      <c r="J43" s="9">
        <v>6</v>
      </c>
      <c r="K43" s="9" t="s">
        <v>24</v>
      </c>
    </row>
    <row r="44" spans="1:11" ht="12.75" customHeight="1" x14ac:dyDescent="0.2">
      <c r="A44" s="5" t="s">
        <v>66</v>
      </c>
      <c r="B44" s="6">
        <f t="shared" ref="B44:H44" si="14">SUM(B45:B49)</f>
        <v>39</v>
      </c>
      <c r="C44" s="6">
        <f t="shared" si="14"/>
        <v>69</v>
      </c>
      <c r="D44" s="6">
        <f t="shared" si="14"/>
        <v>52</v>
      </c>
      <c r="E44" s="6">
        <f t="shared" si="14"/>
        <v>52</v>
      </c>
      <c r="F44" s="6">
        <f t="shared" si="14"/>
        <v>27</v>
      </c>
      <c r="G44" s="6">
        <f t="shared" si="14"/>
        <v>18</v>
      </c>
      <c r="H44" s="6">
        <f t="shared" si="14"/>
        <v>33</v>
      </c>
      <c r="I44" s="6">
        <f t="shared" ref="I44:J44" si="15">SUM(I45:I49)</f>
        <v>58</v>
      </c>
      <c r="J44" s="6">
        <f t="shared" si="15"/>
        <v>40</v>
      </c>
      <c r="K44" s="6">
        <f t="shared" ref="K44" si="16">SUM(K45:K49)</f>
        <v>11</v>
      </c>
    </row>
    <row r="45" spans="1:11" ht="12.75" customHeight="1" x14ac:dyDescent="0.2">
      <c r="A45" s="8" t="s">
        <v>67</v>
      </c>
      <c r="B45" s="9" t="s">
        <v>24</v>
      </c>
      <c r="C45" s="9">
        <v>1</v>
      </c>
      <c r="D45" s="9">
        <v>4</v>
      </c>
      <c r="E45" s="9">
        <v>1</v>
      </c>
      <c r="F45" s="9">
        <v>2</v>
      </c>
      <c r="G45" s="9" t="s">
        <v>24</v>
      </c>
      <c r="H45" s="9" t="s">
        <v>24</v>
      </c>
      <c r="I45" s="9">
        <v>3</v>
      </c>
      <c r="J45" s="9">
        <v>1</v>
      </c>
      <c r="K45" s="9" t="s">
        <v>24</v>
      </c>
    </row>
    <row r="46" spans="1:11" ht="12.75" customHeight="1" x14ac:dyDescent="0.2">
      <c r="A46" s="8" t="s">
        <v>64</v>
      </c>
      <c r="B46" s="9">
        <v>8</v>
      </c>
      <c r="C46" s="9">
        <v>10</v>
      </c>
      <c r="D46" s="9">
        <v>15</v>
      </c>
      <c r="E46" s="9">
        <v>15</v>
      </c>
      <c r="F46" s="9">
        <v>11</v>
      </c>
      <c r="G46" s="9">
        <v>5</v>
      </c>
      <c r="H46" s="9">
        <v>9</v>
      </c>
      <c r="I46" s="9">
        <v>8</v>
      </c>
      <c r="J46" s="9">
        <v>9</v>
      </c>
      <c r="K46" s="9">
        <v>7</v>
      </c>
    </row>
    <row r="47" spans="1:11" ht="12.75" customHeight="1" x14ac:dyDescent="0.2">
      <c r="A47" s="8" t="s">
        <v>68</v>
      </c>
      <c r="B47" s="9">
        <v>19</v>
      </c>
      <c r="C47" s="9">
        <v>28</v>
      </c>
      <c r="D47" s="9">
        <v>13</v>
      </c>
      <c r="E47" s="9">
        <v>12</v>
      </c>
      <c r="F47" s="9">
        <v>12</v>
      </c>
      <c r="G47" s="9">
        <v>13</v>
      </c>
      <c r="H47" s="9">
        <v>8</v>
      </c>
      <c r="I47" s="9">
        <v>7</v>
      </c>
      <c r="J47" s="9">
        <v>7</v>
      </c>
      <c r="K47" s="9">
        <v>1</v>
      </c>
    </row>
    <row r="48" spans="1:11" ht="12.75" customHeight="1" x14ac:dyDescent="0.2">
      <c r="A48" s="8" t="s">
        <v>69</v>
      </c>
      <c r="B48" s="9">
        <v>12</v>
      </c>
      <c r="C48" s="9">
        <v>29</v>
      </c>
      <c r="D48" s="9">
        <v>19</v>
      </c>
      <c r="E48" s="9">
        <v>23</v>
      </c>
      <c r="F48" s="9">
        <v>2</v>
      </c>
      <c r="G48" s="9" t="s">
        <v>24</v>
      </c>
      <c r="H48" s="9">
        <v>16</v>
      </c>
      <c r="I48" s="9">
        <v>40</v>
      </c>
      <c r="J48" s="9">
        <v>23</v>
      </c>
      <c r="K48" s="9">
        <v>3</v>
      </c>
    </row>
    <row r="49" spans="1:11" ht="12.75" customHeight="1" x14ac:dyDescent="0.2">
      <c r="A49" s="8" t="s">
        <v>70</v>
      </c>
      <c r="B49" s="9" t="s">
        <v>24</v>
      </c>
      <c r="C49" s="9">
        <v>1</v>
      </c>
      <c r="D49" s="9">
        <v>1</v>
      </c>
      <c r="E49" s="9">
        <v>1</v>
      </c>
      <c r="F49" s="9" t="s">
        <v>24</v>
      </c>
      <c r="G49" s="9" t="s">
        <v>24</v>
      </c>
      <c r="H49" s="9" t="s">
        <v>24</v>
      </c>
      <c r="I49" s="9" t="s">
        <v>24</v>
      </c>
      <c r="J49" s="9" t="s">
        <v>24</v>
      </c>
      <c r="K49" s="9" t="s">
        <v>24</v>
      </c>
    </row>
    <row r="50" spans="1:11" ht="12.75" customHeight="1" x14ac:dyDescent="0.2">
      <c r="A50" s="5" t="s">
        <v>71</v>
      </c>
      <c r="B50" s="6">
        <f t="shared" ref="B50:H50" si="17">SUM(B51:B55)</f>
        <v>202</v>
      </c>
      <c r="C50" s="6">
        <f t="shared" si="17"/>
        <v>352</v>
      </c>
      <c r="D50" s="6">
        <f t="shared" si="17"/>
        <v>217</v>
      </c>
      <c r="E50" s="6">
        <f t="shared" si="17"/>
        <v>280</v>
      </c>
      <c r="F50" s="6">
        <f t="shared" si="17"/>
        <v>221</v>
      </c>
      <c r="G50" s="6">
        <f t="shared" si="17"/>
        <v>235</v>
      </c>
      <c r="H50" s="6">
        <f t="shared" si="17"/>
        <v>766</v>
      </c>
      <c r="I50" s="6">
        <f t="shared" ref="I50:J50" si="18">SUM(I51:I55)</f>
        <v>584</v>
      </c>
      <c r="J50" s="6">
        <f t="shared" si="18"/>
        <v>387</v>
      </c>
      <c r="K50" s="6">
        <f t="shared" ref="K50" si="19">SUM(K51:K55)</f>
        <v>65</v>
      </c>
    </row>
    <row r="51" spans="1:11" ht="12.75" customHeight="1" x14ac:dyDescent="0.2">
      <c r="A51" s="8" t="s">
        <v>72</v>
      </c>
      <c r="B51" s="9">
        <v>47</v>
      </c>
      <c r="C51" s="9">
        <v>65</v>
      </c>
      <c r="D51" s="9">
        <v>51</v>
      </c>
      <c r="E51" s="9">
        <v>66</v>
      </c>
      <c r="F51" s="9">
        <v>47</v>
      </c>
      <c r="G51" s="9">
        <v>51</v>
      </c>
      <c r="H51" s="9" t="s">
        <v>24</v>
      </c>
      <c r="I51" s="9">
        <v>44</v>
      </c>
      <c r="J51" s="9">
        <v>55</v>
      </c>
      <c r="K51" s="9">
        <v>11</v>
      </c>
    </row>
    <row r="52" spans="1:11" ht="12.75" customHeight="1" x14ac:dyDescent="0.2">
      <c r="A52" s="8" t="s">
        <v>73</v>
      </c>
      <c r="B52" s="9" t="s">
        <v>24</v>
      </c>
      <c r="C52" s="9" t="s">
        <v>24</v>
      </c>
      <c r="D52" s="9" t="s">
        <v>24</v>
      </c>
      <c r="E52" s="9" t="s">
        <v>24</v>
      </c>
      <c r="F52" s="9" t="s">
        <v>24</v>
      </c>
      <c r="G52" s="9" t="s">
        <v>24</v>
      </c>
      <c r="H52" s="9">
        <v>498</v>
      </c>
      <c r="I52" s="9">
        <v>433</v>
      </c>
      <c r="J52" s="9">
        <v>164</v>
      </c>
      <c r="K52" s="9">
        <v>27</v>
      </c>
    </row>
    <row r="53" spans="1:11" ht="12.75" customHeight="1" x14ac:dyDescent="0.2">
      <c r="A53" s="8" t="s">
        <v>74</v>
      </c>
      <c r="B53" s="9" t="s">
        <v>24</v>
      </c>
      <c r="C53" s="9" t="s">
        <v>24</v>
      </c>
      <c r="D53" s="9" t="s">
        <v>24</v>
      </c>
      <c r="E53" s="9">
        <v>1</v>
      </c>
      <c r="F53" s="9">
        <v>1</v>
      </c>
      <c r="G53" s="9" t="s">
        <v>24</v>
      </c>
      <c r="H53" s="9" t="s">
        <v>24</v>
      </c>
      <c r="I53" s="9" t="s">
        <v>24</v>
      </c>
      <c r="J53" s="9">
        <v>1</v>
      </c>
      <c r="K53" s="9" t="s">
        <v>24</v>
      </c>
    </row>
    <row r="54" spans="1:11" ht="12.75" customHeight="1" x14ac:dyDescent="0.2">
      <c r="A54" s="8" t="s">
        <v>75</v>
      </c>
      <c r="B54" s="9">
        <v>135</v>
      </c>
      <c r="C54" s="9">
        <v>269</v>
      </c>
      <c r="D54" s="9">
        <v>136</v>
      </c>
      <c r="E54" s="9">
        <v>195</v>
      </c>
      <c r="F54" s="9">
        <v>131</v>
      </c>
      <c r="G54" s="9">
        <v>151</v>
      </c>
      <c r="H54" s="9">
        <v>229</v>
      </c>
      <c r="I54" s="9">
        <v>97</v>
      </c>
      <c r="J54" s="9">
        <v>135</v>
      </c>
      <c r="K54" s="9">
        <v>23</v>
      </c>
    </row>
    <row r="55" spans="1:11" ht="12.75" customHeight="1" x14ac:dyDescent="0.2">
      <c r="A55" s="8" t="s">
        <v>76</v>
      </c>
      <c r="B55" s="9">
        <v>20</v>
      </c>
      <c r="C55" s="9">
        <v>18</v>
      </c>
      <c r="D55" s="9">
        <v>30</v>
      </c>
      <c r="E55" s="9">
        <v>18</v>
      </c>
      <c r="F55" s="9">
        <v>42</v>
      </c>
      <c r="G55" s="9">
        <v>33</v>
      </c>
      <c r="H55" s="9">
        <v>39</v>
      </c>
      <c r="I55" s="9">
        <v>10</v>
      </c>
      <c r="J55" s="9">
        <v>32</v>
      </c>
      <c r="K55" s="9">
        <v>4</v>
      </c>
    </row>
    <row r="56" spans="1:11" ht="12.75" customHeight="1" x14ac:dyDescent="0.2">
      <c r="A56" s="5" t="s">
        <v>28</v>
      </c>
      <c r="B56" s="6">
        <f t="shared" ref="B56:H56" si="20">SUM(B57:B59)</f>
        <v>5</v>
      </c>
      <c r="C56" s="6">
        <f t="shared" si="20"/>
        <v>9</v>
      </c>
      <c r="D56" s="6">
        <f t="shared" si="20"/>
        <v>10</v>
      </c>
      <c r="E56" s="6">
        <f t="shared" si="20"/>
        <v>4</v>
      </c>
      <c r="F56" s="6">
        <f t="shared" si="20"/>
        <v>7</v>
      </c>
      <c r="G56" s="6">
        <f t="shared" si="20"/>
        <v>9</v>
      </c>
      <c r="H56" s="6">
        <f t="shared" si="20"/>
        <v>796</v>
      </c>
      <c r="I56" s="6">
        <f t="shared" ref="I56:J56" si="21">SUM(I57:I59)</f>
        <v>2284</v>
      </c>
      <c r="J56" s="6">
        <f t="shared" si="21"/>
        <v>2000</v>
      </c>
      <c r="K56" s="6">
        <f t="shared" ref="K56" si="22">SUM(K57:K59)</f>
        <v>30</v>
      </c>
    </row>
    <row r="57" spans="1:11" ht="12.75" customHeight="1" x14ac:dyDescent="0.2">
      <c r="A57" s="8" t="s">
        <v>77</v>
      </c>
      <c r="B57" s="9">
        <v>2</v>
      </c>
      <c r="C57" s="9">
        <v>3</v>
      </c>
      <c r="D57" s="9">
        <v>1</v>
      </c>
      <c r="E57" s="9">
        <v>2</v>
      </c>
      <c r="F57" s="9">
        <v>3</v>
      </c>
      <c r="G57" s="9">
        <v>5</v>
      </c>
      <c r="H57" s="9">
        <v>292</v>
      </c>
      <c r="I57" s="9">
        <v>335</v>
      </c>
      <c r="J57" s="9">
        <v>290</v>
      </c>
      <c r="K57" s="9">
        <v>13</v>
      </c>
    </row>
    <row r="58" spans="1:11" ht="12.75" customHeight="1" x14ac:dyDescent="0.2">
      <c r="A58" s="8" t="s">
        <v>78</v>
      </c>
      <c r="B58" s="9">
        <v>1</v>
      </c>
      <c r="C58" s="9">
        <v>4</v>
      </c>
      <c r="D58" s="9">
        <v>1</v>
      </c>
      <c r="E58" s="9">
        <v>2</v>
      </c>
      <c r="F58" s="9">
        <v>3</v>
      </c>
      <c r="G58" s="9">
        <v>3</v>
      </c>
      <c r="H58" s="9">
        <v>496</v>
      </c>
      <c r="I58" s="9">
        <v>1924</v>
      </c>
      <c r="J58" s="9">
        <v>1704</v>
      </c>
      <c r="K58" s="9">
        <v>17</v>
      </c>
    </row>
    <row r="59" spans="1:11" ht="12.75" customHeight="1" x14ac:dyDescent="0.2">
      <c r="A59" s="8" t="s">
        <v>79</v>
      </c>
      <c r="B59" s="9">
        <v>2</v>
      </c>
      <c r="C59" s="9">
        <v>2</v>
      </c>
      <c r="D59" s="9">
        <v>8</v>
      </c>
      <c r="E59" s="9" t="s">
        <v>24</v>
      </c>
      <c r="F59" s="9">
        <v>1</v>
      </c>
      <c r="G59" s="9">
        <v>1</v>
      </c>
      <c r="H59" s="9">
        <v>8</v>
      </c>
      <c r="I59" s="9">
        <v>25</v>
      </c>
      <c r="J59" s="9">
        <v>6</v>
      </c>
      <c r="K59" s="9" t="s">
        <v>24</v>
      </c>
    </row>
    <row r="60" spans="1:11" ht="12.75" customHeight="1" x14ac:dyDescent="0.2">
      <c r="A60" s="5" t="s">
        <v>20</v>
      </c>
      <c r="B60" s="6">
        <f t="shared" ref="B60:H60" si="23">SUM(B61:B64)</f>
        <v>18</v>
      </c>
      <c r="C60" s="6">
        <f t="shared" si="23"/>
        <v>17</v>
      </c>
      <c r="D60" s="6">
        <f t="shared" si="23"/>
        <v>34</v>
      </c>
      <c r="E60" s="6">
        <f t="shared" si="23"/>
        <v>22</v>
      </c>
      <c r="F60" s="6">
        <f t="shared" si="23"/>
        <v>42</v>
      </c>
      <c r="G60" s="6">
        <f t="shared" si="23"/>
        <v>32</v>
      </c>
      <c r="H60" s="6">
        <f t="shared" si="23"/>
        <v>33</v>
      </c>
      <c r="I60" s="6">
        <f t="shared" ref="I60:J60" si="24">SUM(I61:I64)</f>
        <v>26</v>
      </c>
      <c r="J60" s="6">
        <f t="shared" si="24"/>
        <v>48</v>
      </c>
      <c r="K60" s="6">
        <f t="shared" ref="K60" si="25">SUM(K61:K64)</f>
        <v>10</v>
      </c>
    </row>
    <row r="61" spans="1:11" ht="12.75" customHeight="1" x14ac:dyDescent="0.2">
      <c r="A61" s="8" t="s">
        <v>80</v>
      </c>
      <c r="B61" s="9">
        <v>8</v>
      </c>
      <c r="C61" s="9">
        <v>6</v>
      </c>
      <c r="D61" s="9">
        <v>14</v>
      </c>
      <c r="E61" s="9">
        <v>4</v>
      </c>
      <c r="F61" s="9">
        <v>17</v>
      </c>
      <c r="G61" s="9">
        <v>7</v>
      </c>
      <c r="H61" s="9">
        <v>11</v>
      </c>
      <c r="I61" s="9">
        <v>9</v>
      </c>
      <c r="J61" s="9">
        <v>14</v>
      </c>
      <c r="K61" s="9">
        <v>4</v>
      </c>
    </row>
    <row r="62" spans="1:11" ht="12.75" customHeight="1" x14ac:dyDescent="0.2">
      <c r="A62" s="8" t="s">
        <v>81</v>
      </c>
      <c r="B62" s="9">
        <v>5</v>
      </c>
      <c r="C62" s="9">
        <v>1</v>
      </c>
      <c r="D62" s="9">
        <v>5</v>
      </c>
      <c r="E62" s="9">
        <v>1</v>
      </c>
      <c r="F62" s="9">
        <v>3</v>
      </c>
      <c r="G62" s="9">
        <v>1</v>
      </c>
      <c r="H62" s="9">
        <v>1</v>
      </c>
      <c r="I62" s="9">
        <v>1</v>
      </c>
      <c r="J62" s="9">
        <v>5</v>
      </c>
      <c r="K62" s="9" t="s">
        <v>24</v>
      </c>
    </row>
    <row r="63" spans="1:11" ht="12.75" customHeight="1" x14ac:dyDescent="0.2">
      <c r="A63" s="8" t="s">
        <v>82</v>
      </c>
      <c r="B63" s="9" t="s">
        <v>24</v>
      </c>
      <c r="C63" s="9">
        <v>1</v>
      </c>
      <c r="D63" s="9">
        <v>2</v>
      </c>
      <c r="E63" s="9">
        <v>2</v>
      </c>
      <c r="F63" s="9">
        <v>5</v>
      </c>
      <c r="G63" s="9">
        <v>1</v>
      </c>
      <c r="H63" s="9">
        <v>3</v>
      </c>
      <c r="I63" s="9">
        <v>4</v>
      </c>
      <c r="J63" s="9">
        <v>4</v>
      </c>
      <c r="K63" s="9" t="s">
        <v>24</v>
      </c>
    </row>
    <row r="64" spans="1:11" ht="12.75" customHeight="1" x14ac:dyDescent="0.2">
      <c r="A64" s="8" t="s">
        <v>83</v>
      </c>
      <c r="B64" s="9">
        <v>5</v>
      </c>
      <c r="C64" s="9">
        <v>9</v>
      </c>
      <c r="D64" s="9">
        <v>13</v>
      </c>
      <c r="E64" s="9">
        <v>15</v>
      </c>
      <c r="F64" s="9">
        <v>17</v>
      </c>
      <c r="G64" s="9">
        <v>23</v>
      </c>
      <c r="H64" s="9">
        <v>18</v>
      </c>
      <c r="I64" s="9">
        <v>12</v>
      </c>
      <c r="J64" s="9">
        <v>25</v>
      </c>
      <c r="K64" s="9">
        <v>6</v>
      </c>
    </row>
    <row r="65" spans="1:11" ht="12.75" customHeight="1" x14ac:dyDescent="0.2">
      <c r="A65" s="5" t="s">
        <v>22</v>
      </c>
      <c r="B65" s="6">
        <f t="shared" ref="B65:H65" si="26">SUM(B66:B67)</f>
        <v>2</v>
      </c>
      <c r="C65" s="6">
        <f t="shared" si="26"/>
        <v>13</v>
      </c>
      <c r="D65" s="6">
        <f t="shared" si="26"/>
        <v>5</v>
      </c>
      <c r="E65" s="6">
        <f t="shared" si="26"/>
        <v>3</v>
      </c>
      <c r="F65" s="6">
        <f t="shared" si="26"/>
        <v>2</v>
      </c>
      <c r="G65" s="6">
        <f t="shared" si="26"/>
        <v>2</v>
      </c>
      <c r="H65" s="6">
        <f t="shared" si="26"/>
        <v>4</v>
      </c>
      <c r="I65" s="6">
        <f t="shared" ref="I65:J65" si="27">SUM(I66:I67)</f>
        <v>4</v>
      </c>
      <c r="J65" s="6">
        <f t="shared" si="27"/>
        <v>5</v>
      </c>
      <c r="K65" s="6">
        <f t="shared" ref="K65" si="28">SUM(K66:K67)</f>
        <v>1</v>
      </c>
    </row>
    <row r="66" spans="1:11" ht="12.75" customHeight="1" x14ac:dyDescent="0.2">
      <c r="A66" s="8" t="s">
        <v>84</v>
      </c>
      <c r="B66" s="9" t="s">
        <v>24</v>
      </c>
      <c r="C66" s="9" t="s">
        <v>24</v>
      </c>
      <c r="D66" s="9" t="s">
        <v>24</v>
      </c>
      <c r="E66" s="9" t="s">
        <v>24</v>
      </c>
      <c r="F66" s="9">
        <v>1</v>
      </c>
      <c r="G66" s="9" t="s">
        <v>24</v>
      </c>
      <c r="H66" s="9" t="s">
        <v>24</v>
      </c>
      <c r="I66" s="9" t="s">
        <v>24</v>
      </c>
      <c r="J66" s="9">
        <v>2</v>
      </c>
      <c r="K66" s="9" t="s">
        <v>24</v>
      </c>
    </row>
    <row r="67" spans="1:11" ht="12.75" customHeight="1" x14ac:dyDescent="0.2">
      <c r="A67" s="8" t="s">
        <v>85</v>
      </c>
      <c r="B67" s="9">
        <v>2</v>
      </c>
      <c r="C67" s="9">
        <v>13</v>
      </c>
      <c r="D67" s="9">
        <v>5</v>
      </c>
      <c r="E67" s="9">
        <v>3</v>
      </c>
      <c r="F67" s="9">
        <v>1</v>
      </c>
      <c r="G67" s="9">
        <v>2</v>
      </c>
      <c r="H67" s="9">
        <v>4</v>
      </c>
      <c r="I67" s="9">
        <v>4</v>
      </c>
      <c r="J67" s="9">
        <v>3</v>
      </c>
      <c r="K67" s="9">
        <v>1</v>
      </c>
    </row>
    <row r="68" spans="1:11" ht="12.75" customHeight="1" x14ac:dyDescent="0.2">
      <c r="A68" s="5" t="s">
        <v>26</v>
      </c>
      <c r="B68" s="6">
        <f t="shared" ref="B68:H68" si="29">SUM(B69:B74)</f>
        <v>4056</v>
      </c>
      <c r="C68" s="6">
        <f t="shared" si="29"/>
        <v>3805</v>
      </c>
      <c r="D68" s="6">
        <f t="shared" si="29"/>
        <v>3277</v>
      </c>
      <c r="E68" s="6">
        <f t="shared" si="29"/>
        <v>3316</v>
      </c>
      <c r="F68" s="6">
        <f t="shared" si="29"/>
        <v>4002</v>
      </c>
      <c r="G68" s="6">
        <f t="shared" si="29"/>
        <v>4022</v>
      </c>
      <c r="H68" s="6">
        <f t="shared" si="29"/>
        <v>2043</v>
      </c>
      <c r="I68" s="6">
        <f t="shared" ref="I68:J68" si="30">SUM(I69:I74)</f>
        <v>4847</v>
      </c>
      <c r="J68" s="6">
        <f t="shared" si="30"/>
        <v>4391</v>
      </c>
      <c r="K68" s="6">
        <f t="shared" ref="K68" si="31">SUM(K69:K74)</f>
        <v>675</v>
      </c>
    </row>
    <row r="69" spans="1:11" ht="12.75" customHeight="1" x14ac:dyDescent="0.2">
      <c r="A69" s="8" t="s">
        <v>86</v>
      </c>
      <c r="B69" s="9">
        <v>1038</v>
      </c>
      <c r="C69" s="9">
        <v>897</v>
      </c>
      <c r="D69" s="9">
        <v>667</v>
      </c>
      <c r="E69" s="9">
        <v>950</v>
      </c>
      <c r="F69" s="9">
        <v>896</v>
      </c>
      <c r="G69" s="9">
        <v>1196</v>
      </c>
      <c r="H69" s="9">
        <v>497</v>
      </c>
      <c r="I69" s="9">
        <v>1107</v>
      </c>
      <c r="J69" s="9">
        <v>902</v>
      </c>
      <c r="K69" s="9">
        <v>239</v>
      </c>
    </row>
    <row r="70" spans="1:11" ht="12.75" customHeight="1" x14ac:dyDescent="0.2">
      <c r="A70" s="8" t="s">
        <v>87</v>
      </c>
      <c r="B70" s="9">
        <v>171</v>
      </c>
      <c r="C70" s="9">
        <v>166</v>
      </c>
      <c r="D70" s="9">
        <v>163</v>
      </c>
      <c r="E70" s="9">
        <v>207</v>
      </c>
      <c r="F70" s="9">
        <v>177</v>
      </c>
      <c r="G70" s="9">
        <v>158</v>
      </c>
      <c r="H70" s="9">
        <v>273</v>
      </c>
      <c r="I70" s="9">
        <v>112</v>
      </c>
      <c r="J70" s="9">
        <v>120</v>
      </c>
      <c r="K70" s="9">
        <v>41</v>
      </c>
    </row>
    <row r="71" spans="1:11" ht="12.75" customHeight="1" x14ac:dyDescent="0.2">
      <c r="A71" s="8" t="s">
        <v>88</v>
      </c>
      <c r="B71" s="9">
        <v>28</v>
      </c>
      <c r="C71" s="9">
        <v>39</v>
      </c>
      <c r="D71" s="9">
        <v>36</v>
      </c>
      <c r="E71" s="9">
        <v>34</v>
      </c>
      <c r="F71" s="9">
        <v>45</v>
      </c>
      <c r="G71" s="9">
        <v>44</v>
      </c>
      <c r="H71" s="9">
        <v>50</v>
      </c>
      <c r="I71" s="9">
        <v>41</v>
      </c>
      <c r="J71" s="9">
        <v>57</v>
      </c>
      <c r="K71" s="9">
        <v>8</v>
      </c>
    </row>
    <row r="72" spans="1:11" ht="12.75" customHeight="1" x14ac:dyDescent="0.2">
      <c r="A72" s="8" t="s">
        <v>89</v>
      </c>
      <c r="B72" s="9">
        <v>207</v>
      </c>
      <c r="C72" s="9">
        <v>172</v>
      </c>
      <c r="D72" s="9">
        <v>208</v>
      </c>
      <c r="E72" s="9">
        <v>188</v>
      </c>
      <c r="F72" s="9">
        <v>205</v>
      </c>
      <c r="G72" s="9">
        <v>251</v>
      </c>
      <c r="H72" s="9">
        <v>223</v>
      </c>
      <c r="I72" s="9">
        <v>193</v>
      </c>
      <c r="J72" s="9">
        <v>211</v>
      </c>
      <c r="K72" s="9">
        <v>12</v>
      </c>
    </row>
    <row r="73" spans="1:11" ht="12.75" customHeight="1" x14ac:dyDescent="0.2">
      <c r="A73" s="11" t="s">
        <v>90</v>
      </c>
      <c r="B73" s="9">
        <v>531</v>
      </c>
      <c r="C73" s="9">
        <v>543</v>
      </c>
      <c r="D73" s="9">
        <v>527</v>
      </c>
      <c r="E73" s="9">
        <v>606</v>
      </c>
      <c r="F73" s="9">
        <v>625</v>
      </c>
      <c r="G73" s="9">
        <v>644</v>
      </c>
      <c r="H73" s="9">
        <v>500</v>
      </c>
      <c r="I73" s="9">
        <v>702</v>
      </c>
      <c r="J73" s="9">
        <v>818</v>
      </c>
      <c r="K73" s="9">
        <v>86</v>
      </c>
    </row>
    <row r="74" spans="1:11" ht="12.75" customHeight="1" x14ac:dyDescent="0.2">
      <c r="A74" s="11" t="s">
        <v>91</v>
      </c>
      <c r="B74" s="9">
        <v>2081</v>
      </c>
      <c r="C74" s="9">
        <v>1988</v>
      </c>
      <c r="D74" s="9">
        <v>1676</v>
      </c>
      <c r="E74" s="9">
        <v>1331</v>
      </c>
      <c r="F74" s="9">
        <v>2054</v>
      </c>
      <c r="G74" s="9">
        <v>1729</v>
      </c>
      <c r="H74" s="9">
        <v>500</v>
      </c>
      <c r="I74" s="9">
        <v>2692</v>
      </c>
      <c r="J74" s="9">
        <v>2283</v>
      </c>
      <c r="K74" s="9">
        <v>289</v>
      </c>
    </row>
    <row r="75" spans="1:11" ht="12.75" customHeight="1" x14ac:dyDescent="0.2">
      <c r="A75" s="5" t="s">
        <v>13</v>
      </c>
      <c r="B75" s="6">
        <f t="shared" ref="B75:H75" si="32">SUM(B76:B82)</f>
        <v>563</v>
      </c>
      <c r="C75" s="6">
        <f t="shared" si="32"/>
        <v>504</v>
      </c>
      <c r="D75" s="6">
        <f t="shared" si="32"/>
        <v>459</v>
      </c>
      <c r="E75" s="6">
        <f t="shared" si="32"/>
        <v>492</v>
      </c>
      <c r="F75" s="6">
        <f t="shared" si="32"/>
        <v>791</v>
      </c>
      <c r="G75" s="6">
        <f t="shared" si="32"/>
        <v>536</v>
      </c>
      <c r="H75" s="6">
        <f t="shared" si="32"/>
        <v>600</v>
      </c>
      <c r="I75" s="6">
        <f t="shared" ref="I75:J75" si="33">SUM(I76:I82)</f>
        <v>559</v>
      </c>
      <c r="J75" s="6">
        <f t="shared" si="33"/>
        <v>587</v>
      </c>
      <c r="K75" s="6">
        <f t="shared" ref="K75" si="34">SUM(K76:K82)</f>
        <v>108</v>
      </c>
    </row>
    <row r="76" spans="1:11" ht="12.75" customHeight="1" x14ac:dyDescent="0.2">
      <c r="A76" s="8" t="s">
        <v>92</v>
      </c>
      <c r="B76" s="9">
        <v>55</v>
      </c>
      <c r="C76" s="9">
        <v>1</v>
      </c>
      <c r="D76" s="9">
        <v>14</v>
      </c>
      <c r="E76" s="9">
        <v>1</v>
      </c>
      <c r="F76" s="9">
        <v>132</v>
      </c>
      <c r="G76" s="9" t="s">
        <v>24</v>
      </c>
      <c r="H76" s="9">
        <v>20</v>
      </c>
      <c r="I76" s="9">
        <v>1</v>
      </c>
      <c r="J76" s="9">
        <v>79</v>
      </c>
      <c r="K76" s="9" t="s">
        <v>24</v>
      </c>
    </row>
    <row r="77" spans="1:11" ht="12.75" customHeight="1" x14ac:dyDescent="0.2">
      <c r="A77" s="8" t="s">
        <v>93</v>
      </c>
      <c r="B77" s="9">
        <v>34</v>
      </c>
      <c r="C77" s="9">
        <v>33</v>
      </c>
      <c r="D77" s="9">
        <v>26</v>
      </c>
      <c r="E77" s="9">
        <v>29</v>
      </c>
      <c r="F77" s="9">
        <v>56</v>
      </c>
      <c r="G77" s="9">
        <v>20</v>
      </c>
      <c r="H77" s="9">
        <v>38</v>
      </c>
      <c r="I77" s="9">
        <v>27</v>
      </c>
      <c r="J77" s="9">
        <v>50</v>
      </c>
      <c r="K77" s="9">
        <v>7</v>
      </c>
    </row>
    <row r="78" spans="1:11" ht="12.75" customHeight="1" x14ac:dyDescent="0.2">
      <c r="A78" s="8" t="s">
        <v>94</v>
      </c>
      <c r="B78" s="9">
        <v>20</v>
      </c>
      <c r="C78" s="9">
        <v>16</v>
      </c>
      <c r="D78" s="9">
        <v>16</v>
      </c>
      <c r="E78" s="9">
        <v>8</v>
      </c>
      <c r="F78" s="9">
        <v>9</v>
      </c>
      <c r="G78" s="9">
        <v>16</v>
      </c>
      <c r="H78" s="9">
        <v>13</v>
      </c>
      <c r="I78" s="9">
        <v>10</v>
      </c>
      <c r="J78" s="9">
        <v>15</v>
      </c>
      <c r="K78" s="9">
        <v>8</v>
      </c>
    </row>
    <row r="79" spans="1:11" ht="12.75" customHeight="1" x14ac:dyDescent="0.2">
      <c r="A79" s="8" t="s">
        <v>95</v>
      </c>
      <c r="B79" s="9">
        <v>427</v>
      </c>
      <c r="C79" s="9">
        <v>426</v>
      </c>
      <c r="D79" s="9">
        <v>380</v>
      </c>
      <c r="E79" s="9">
        <v>431</v>
      </c>
      <c r="F79" s="9">
        <v>570</v>
      </c>
      <c r="G79" s="9">
        <v>486</v>
      </c>
      <c r="H79" s="9">
        <v>490</v>
      </c>
      <c r="I79" s="9">
        <v>460</v>
      </c>
      <c r="J79" s="9">
        <v>368</v>
      </c>
      <c r="K79" s="9">
        <v>77</v>
      </c>
    </row>
    <row r="80" spans="1:11" ht="12.75" customHeight="1" x14ac:dyDescent="0.2">
      <c r="A80" s="8" t="s">
        <v>96</v>
      </c>
      <c r="B80" s="9">
        <v>1</v>
      </c>
      <c r="C80" s="9">
        <v>3</v>
      </c>
      <c r="D80" s="9" t="s">
        <v>24</v>
      </c>
      <c r="E80" s="9" t="s">
        <v>24</v>
      </c>
      <c r="F80" s="9">
        <v>1</v>
      </c>
      <c r="G80" s="9">
        <v>1</v>
      </c>
      <c r="H80" s="9">
        <v>1</v>
      </c>
      <c r="I80" s="9">
        <v>0</v>
      </c>
      <c r="J80" s="9">
        <v>2</v>
      </c>
      <c r="K80" s="9" t="s">
        <v>24</v>
      </c>
    </row>
    <row r="81" spans="1:11" ht="12.75" customHeight="1" x14ac:dyDescent="0.2">
      <c r="A81" s="8" t="s">
        <v>97</v>
      </c>
      <c r="B81" s="9">
        <v>26</v>
      </c>
      <c r="C81" s="9">
        <v>25</v>
      </c>
      <c r="D81" s="9">
        <v>20</v>
      </c>
      <c r="E81" s="9">
        <v>21</v>
      </c>
      <c r="F81" s="9">
        <v>19</v>
      </c>
      <c r="G81" s="9">
        <v>11</v>
      </c>
      <c r="H81" s="9">
        <v>34</v>
      </c>
      <c r="I81" s="9">
        <v>59</v>
      </c>
      <c r="J81" s="9">
        <v>72</v>
      </c>
      <c r="K81" s="9">
        <v>15</v>
      </c>
    </row>
    <row r="82" spans="1:11" ht="12.75" customHeight="1" x14ac:dyDescent="0.2">
      <c r="A82" s="8" t="s">
        <v>98</v>
      </c>
      <c r="B82" s="9" t="s">
        <v>24</v>
      </c>
      <c r="C82" s="9" t="s">
        <v>24</v>
      </c>
      <c r="D82" s="9">
        <v>3</v>
      </c>
      <c r="E82" s="9">
        <v>2</v>
      </c>
      <c r="F82" s="9">
        <v>4</v>
      </c>
      <c r="G82" s="9">
        <v>2</v>
      </c>
      <c r="H82" s="9">
        <v>4</v>
      </c>
      <c r="I82" s="9">
        <v>2</v>
      </c>
      <c r="J82" s="9">
        <v>1</v>
      </c>
      <c r="K82" s="9">
        <v>1</v>
      </c>
    </row>
    <row r="83" spans="1:11" ht="12.75" customHeight="1" x14ac:dyDescent="0.2">
      <c r="A83" s="5" t="s">
        <v>23</v>
      </c>
      <c r="B83" s="6" t="str">
        <f t="shared" ref="B83:K83" si="35">IF(SUM(B84)&gt;0,SUM(B84),"-")</f>
        <v>-</v>
      </c>
      <c r="C83" s="6">
        <f t="shared" si="35"/>
        <v>1</v>
      </c>
      <c r="D83" s="6" t="str">
        <f t="shared" si="35"/>
        <v>-</v>
      </c>
      <c r="E83" s="6" t="str">
        <f t="shared" si="35"/>
        <v>-</v>
      </c>
      <c r="F83" s="6">
        <f t="shared" si="35"/>
        <v>3</v>
      </c>
      <c r="G83" s="6">
        <f t="shared" si="35"/>
        <v>2</v>
      </c>
      <c r="H83" s="6">
        <f t="shared" si="35"/>
        <v>2</v>
      </c>
      <c r="I83" s="6">
        <f t="shared" si="35"/>
        <v>7</v>
      </c>
      <c r="J83" s="6">
        <f>SUM(J84)</f>
        <v>6</v>
      </c>
      <c r="K83" s="6">
        <f t="shared" si="35"/>
        <v>1</v>
      </c>
    </row>
    <row r="84" spans="1:11" ht="12.75" customHeight="1" x14ac:dyDescent="0.2">
      <c r="A84" s="8" t="s">
        <v>99</v>
      </c>
      <c r="B84" s="9" t="str">
        <f>$C$22</f>
        <v>-</v>
      </c>
      <c r="C84" s="9">
        <v>1</v>
      </c>
      <c r="D84" s="9" t="s">
        <v>24</v>
      </c>
      <c r="E84" s="9" t="s">
        <v>24</v>
      </c>
      <c r="F84" s="9">
        <v>3</v>
      </c>
      <c r="G84" s="9">
        <v>2</v>
      </c>
      <c r="H84" s="9">
        <v>2</v>
      </c>
      <c r="I84" s="9">
        <v>7</v>
      </c>
      <c r="J84" s="9">
        <v>6</v>
      </c>
      <c r="K84" s="9">
        <v>1</v>
      </c>
    </row>
    <row r="85" spans="1:11" ht="12.75" customHeight="1" x14ac:dyDescent="0.2">
      <c r="A85" s="5" t="s">
        <v>27</v>
      </c>
      <c r="B85" s="6">
        <f t="shared" ref="B85:H85" si="36">SUM(B86:B89)</f>
        <v>128</v>
      </c>
      <c r="C85" s="6">
        <f t="shared" si="36"/>
        <v>141</v>
      </c>
      <c r="D85" s="6">
        <f t="shared" si="36"/>
        <v>140</v>
      </c>
      <c r="E85" s="6">
        <f t="shared" si="36"/>
        <v>184</v>
      </c>
      <c r="F85" s="6">
        <f t="shared" si="36"/>
        <v>243</v>
      </c>
      <c r="G85" s="6">
        <f t="shared" si="36"/>
        <v>315</v>
      </c>
      <c r="H85" s="6">
        <f t="shared" si="36"/>
        <v>335</v>
      </c>
      <c r="I85" s="6">
        <f t="shared" ref="I85:J85" si="37">SUM(I86:I89)</f>
        <v>300</v>
      </c>
      <c r="J85" s="6">
        <f t="shared" si="37"/>
        <v>282</v>
      </c>
      <c r="K85" s="6">
        <f t="shared" ref="K85" si="38">SUM(K86:K89)</f>
        <v>60</v>
      </c>
    </row>
    <row r="86" spans="1:11" ht="12.75" customHeight="1" x14ac:dyDescent="0.2">
      <c r="A86" s="8" t="s">
        <v>100</v>
      </c>
      <c r="B86" s="9">
        <v>120</v>
      </c>
      <c r="C86" s="9">
        <v>131</v>
      </c>
      <c r="D86" s="9">
        <v>129</v>
      </c>
      <c r="E86" s="9">
        <v>170</v>
      </c>
      <c r="F86" s="9">
        <v>222</v>
      </c>
      <c r="G86" s="9">
        <v>299</v>
      </c>
      <c r="H86" s="9">
        <v>320</v>
      </c>
      <c r="I86" s="9">
        <v>283</v>
      </c>
      <c r="J86" s="9">
        <v>256</v>
      </c>
      <c r="K86" s="9">
        <v>54</v>
      </c>
    </row>
    <row r="87" spans="1:11" ht="12.75" customHeight="1" x14ac:dyDescent="0.2">
      <c r="A87" s="8" t="s">
        <v>101</v>
      </c>
      <c r="B87" s="9">
        <v>8</v>
      </c>
      <c r="C87" s="9">
        <v>10</v>
      </c>
      <c r="D87" s="9">
        <v>11</v>
      </c>
      <c r="E87" s="9">
        <v>14</v>
      </c>
      <c r="F87" s="9">
        <v>20</v>
      </c>
      <c r="G87" s="9">
        <v>14</v>
      </c>
      <c r="H87" s="9">
        <v>15</v>
      </c>
      <c r="I87" s="9">
        <v>16</v>
      </c>
      <c r="J87" s="9">
        <v>26</v>
      </c>
      <c r="K87" s="9">
        <v>6</v>
      </c>
    </row>
    <row r="88" spans="1:11" ht="12.75" customHeight="1" x14ac:dyDescent="0.2">
      <c r="A88" s="8" t="s">
        <v>102</v>
      </c>
      <c r="B88" s="9" t="str">
        <f t="shared" ref="B88:E88" si="39">$C$22</f>
        <v>-</v>
      </c>
      <c r="C88" s="9" t="str">
        <f t="shared" si="39"/>
        <v>-</v>
      </c>
      <c r="D88" s="9" t="str">
        <f t="shared" si="39"/>
        <v>-</v>
      </c>
      <c r="E88" s="9" t="str">
        <f t="shared" si="39"/>
        <v>-</v>
      </c>
      <c r="F88" s="9">
        <v>1</v>
      </c>
      <c r="G88" s="9" t="str">
        <f t="shared" ref="G88:H88" si="40">$C$22</f>
        <v>-</v>
      </c>
      <c r="H88" s="9" t="str">
        <f t="shared" si="40"/>
        <v>-</v>
      </c>
      <c r="I88" s="9">
        <v>1</v>
      </c>
      <c r="J88" s="9" t="s">
        <v>24</v>
      </c>
      <c r="K88" s="9" t="s">
        <v>24</v>
      </c>
    </row>
    <row r="89" spans="1:11" ht="12.75" customHeight="1" x14ac:dyDescent="0.2">
      <c r="A89" s="8" t="s">
        <v>103</v>
      </c>
      <c r="B89" s="9" t="str">
        <f t="shared" ref="B89:F89" si="41">$C$22</f>
        <v>-</v>
      </c>
      <c r="C89" s="9" t="str">
        <f t="shared" si="41"/>
        <v>-</v>
      </c>
      <c r="D89" s="9" t="str">
        <f t="shared" si="41"/>
        <v>-</v>
      </c>
      <c r="E89" s="9" t="str">
        <f t="shared" si="41"/>
        <v>-</v>
      </c>
      <c r="F89" s="9" t="str">
        <f t="shared" si="41"/>
        <v>-</v>
      </c>
      <c r="G89" s="9">
        <v>2</v>
      </c>
      <c r="H89" s="9" t="str">
        <f>$C$22</f>
        <v>-</v>
      </c>
      <c r="I89" s="9">
        <v>0</v>
      </c>
      <c r="J89" s="9" t="s">
        <v>24</v>
      </c>
      <c r="K89" s="9" t="s">
        <v>24</v>
      </c>
    </row>
    <row r="90" spans="1:11" ht="12.75" customHeight="1" x14ac:dyDescent="0.2">
      <c r="A90" s="5" t="s">
        <v>18</v>
      </c>
      <c r="B90" s="6">
        <f t="shared" ref="B90:H90" si="42">SUM(B91:B92)</f>
        <v>67</v>
      </c>
      <c r="C90" s="6">
        <f t="shared" si="42"/>
        <v>177</v>
      </c>
      <c r="D90" s="6">
        <f t="shared" si="42"/>
        <v>202</v>
      </c>
      <c r="E90" s="6">
        <f t="shared" si="42"/>
        <v>151</v>
      </c>
      <c r="F90" s="6">
        <f t="shared" si="42"/>
        <v>189</v>
      </c>
      <c r="G90" s="6">
        <f t="shared" si="42"/>
        <v>205</v>
      </c>
      <c r="H90" s="6">
        <f t="shared" si="42"/>
        <v>510</v>
      </c>
      <c r="I90" s="6">
        <f t="shared" ref="I90:J90" si="43">SUM(I91:I92)</f>
        <v>629</v>
      </c>
      <c r="J90" s="6">
        <f t="shared" si="43"/>
        <v>408</v>
      </c>
      <c r="K90" s="6">
        <f t="shared" ref="K90" si="44">SUM(K91:K92)</f>
        <v>52</v>
      </c>
    </row>
    <row r="91" spans="1:11" ht="12.75" customHeight="1" x14ac:dyDescent="0.2">
      <c r="A91" s="8" t="s">
        <v>104</v>
      </c>
      <c r="B91" s="9">
        <v>14</v>
      </c>
      <c r="C91" s="9">
        <v>13</v>
      </c>
      <c r="D91" s="9">
        <v>1</v>
      </c>
      <c r="E91" s="9" t="str">
        <f>$C$22</f>
        <v>-</v>
      </c>
      <c r="F91" s="9">
        <v>2</v>
      </c>
      <c r="G91" s="9">
        <v>7</v>
      </c>
      <c r="H91" s="9">
        <v>10</v>
      </c>
      <c r="I91" s="9">
        <v>8</v>
      </c>
      <c r="J91" s="9">
        <v>1</v>
      </c>
      <c r="K91" s="9">
        <v>1</v>
      </c>
    </row>
    <row r="92" spans="1:11" ht="12.75" customHeight="1" x14ac:dyDescent="0.2">
      <c r="A92" s="8" t="s">
        <v>105</v>
      </c>
      <c r="B92" s="9">
        <v>53</v>
      </c>
      <c r="C92" s="9">
        <v>164</v>
      </c>
      <c r="D92" s="9">
        <v>201</v>
      </c>
      <c r="E92" s="9">
        <v>151</v>
      </c>
      <c r="F92" s="9">
        <v>187</v>
      </c>
      <c r="G92" s="9">
        <v>198</v>
      </c>
      <c r="H92" s="9">
        <v>500</v>
      </c>
      <c r="I92" s="9">
        <v>621</v>
      </c>
      <c r="J92" s="9">
        <v>407</v>
      </c>
      <c r="K92" s="9">
        <v>51</v>
      </c>
    </row>
    <row r="93" spans="1:11" ht="12.75" customHeight="1" x14ac:dyDescent="0.2">
      <c r="A93" s="18" t="s">
        <v>106</v>
      </c>
      <c r="B93" s="16"/>
      <c r="C93" s="2"/>
      <c r="D93" s="2"/>
      <c r="E93" s="2"/>
      <c r="F93" s="2"/>
      <c r="G93" s="2"/>
      <c r="H93" s="2"/>
      <c r="I93" s="2"/>
      <c r="J93" s="2"/>
      <c r="K93" s="2"/>
    </row>
    <row r="94" spans="1:11" ht="12.75" customHeight="1" x14ac:dyDescent="0.2">
      <c r="A94" s="12"/>
      <c r="B94" s="2"/>
      <c r="C94" s="2"/>
      <c r="D94" s="2"/>
      <c r="E94" s="2"/>
      <c r="F94" s="2"/>
      <c r="G94" s="2"/>
      <c r="H94" s="2"/>
      <c r="I94" s="2"/>
      <c r="J94" s="2"/>
      <c r="K94" s="2"/>
    </row>
    <row r="95" spans="1:11" ht="12.75" customHeight="1" x14ac:dyDescent="0.2">
      <c r="A95" s="12"/>
      <c r="B95" s="2"/>
      <c r="C95" s="2"/>
      <c r="D95" s="2"/>
      <c r="E95" s="2"/>
      <c r="F95" s="2"/>
      <c r="G95" s="2"/>
      <c r="H95" s="2"/>
      <c r="I95" s="2"/>
      <c r="J95" s="2"/>
      <c r="K95" s="2"/>
    </row>
    <row r="96" spans="1:11" ht="12.75" customHeight="1" x14ac:dyDescent="0.2">
      <c r="A96" s="12"/>
      <c r="B96" s="2"/>
      <c r="C96" s="2"/>
      <c r="D96" s="2"/>
      <c r="E96" s="2"/>
      <c r="F96" s="2"/>
      <c r="G96" s="2"/>
      <c r="H96" s="2"/>
      <c r="I96" s="2"/>
      <c r="J96" s="2"/>
      <c r="K96" s="2"/>
    </row>
    <row r="97" spans="1:11" ht="12.75" customHeight="1" x14ac:dyDescent="0.2">
      <c r="A97" s="12"/>
      <c r="B97" s="2"/>
      <c r="C97" s="2"/>
      <c r="D97" s="2"/>
      <c r="E97" s="2"/>
      <c r="F97" s="2"/>
      <c r="G97" s="2"/>
      <c r="H97" s="2"/>
      <c r="I97" s="2"/>
      <c r="J97" s="2"/>
      <c r="K97" s="2"/>
    </row>
    <row r="98" spans="1:11" ht="12.75" customHeight="1" x14ac:dyDescent="0.2">
      <c r="A98" s="12"/>
      <c r="B98" s="2"/>
      <c r="C98" s="2"/>
      <c r="D98" s="2"/>
      <c r="E98" s="2"/>
      <c r="F98" s="2"/>
      <c r="G98" s="2"/>
      <c r="H98" s="2"/>
      <c r="I98" s="2"/>
      <c r="J98" s="2"/>
      <c r="K98" s="2"/>
    </row>
    <row r="99" spans="1:11" ht="12.75" customHeight="1" x14ac:dyDescent="0.2">
      <c r="A99" s="12"/>
      <c r="B99" s="2"/>
      <c r="C99" s="2"/>
      <c r="D99" s="2"/>
      <c r="E99" s="2"/>
      <c r="F99" s="2"/>
      <c r="G99" s="2"/>
      <c r="H99" s="2"/>
      <c r="I99" s="2"/>
      <c r="J99" s="2"/>
      <c r="K99" s="2"/>
    </row>
    <row r="100" spans="1:11" ht="12.75" customHeight="1" x14ac:dyDescent="0.2">
      <c r="A100" s="12"/>
      <c r="B100" s="2"/>
      <c r="C100" s="2"/>
      <c r="D100" s="2"/>
      <c r="E100" s="2"/>
      <c r="F100" s="2"/>
      <c r="G100" s="2"/>
      <c r="H100" s="2"/>
      <c r="I100" s="2"/>
      <c r="J100" s="2"/>
      <c r="K100" s="2"/>
    </row>
    <row r="101" spans="1:11" ht="12.75" customHeight="1" x14ac:dyDescent="0.2">
      <c r="A101" s="12"/>
      <c r="B101" s="2"/>
      <c r="C101" s="2"/>
      <c r="D101" s="2"/>
      <c r="E101" s="2"/>
      <c r="F101" s="2"/>
      <c r="G101" s="2"/>
      <c r="H101" s="2"/>
      <c r="I101" s="2"/>
      <c r="J101" s="2"/>
      <c r="K101" s="2"/>
    </row>
  </sheetData>
  <mergeCells count="1">
    <mergeCell ref="A93:B93"/>
  </mergeCells>
  <printOptions horizontalCentered="1"/>
  <pageMargins left="0.23622047244094491" right="0.23622047244094491" top="0.39370078740157483" bottom="0.39370078740157483" header="0" footer="0"/>
  <pageSetup paperSize="9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Llamadas</vt:lpstr>
      <vt:lpstr>Llamadas por sub-evento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Defensa Civil</dc:creator>
  <cp:lastModifiedBy>Gustavo</cp:lastModifiedBy>
  <cp:lastPrinted>2020-01-29T13:26:22Z</cp:lastPrinted>
  <dcterms:created xsi:type="dcterms:W3CDTF">2008-02-11T17:49:55Z</dcterms:created>
  <dcterms:modified xsi:type="dcterms:W3CDTF">2022-02-23T13:30:52Z</dcterms:modified>
</cp:coreProperties>
</file>