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155" activeTab="2"/>
  </bookViews>
  <sheets>
    <sheet name="Municipios y Siniest por zona " sheetId="1" r:id="rId1"/>
    <sheet name="Munic. y siniest. x moment dia" sheetId="2" r:id="rId2"/>
    <sheet name="Munic. y siniest clasif día sem" sheetId="3" r:id="rId3"/>
  </sheets>
  <calcPr calcId="124519" calcMode="manual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1"/>
  <c r="I23" i="2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G22"/>
  <c r="G21"/>
  <c r="G20"/>
  <c r="G19"/>
  <c r="G18"/>
  <c r="G17"/>
  <c r="G16"/>
  <c r="G15"/>
  <c r="G14"/>
  <c r="G13"/>
  <c r="G12"/>
  <c r="G10"/>
  <c r="G9"/>
  <c r="G8"/>
  <c r="G7"/>
  <c r="G6"/>
  <c r="G5"/>
  <c r="G4"/>
  <c r="D23"/>
  <c r="C23"/>
  <c r="H23" s="1"/>
  <c r="B23"/>
  <c r="G23" s="1"/>
  <c r="E49" i="3"/>
  <c r="D49"/>
  <c r="C49"/>
  <c r="B49"/>
  <c r="I49"/>
  <c r="H49"/>
  <c r="G49"/>
  <c r="F49"/>
  <c r="I47"/>
  <c r="H47"/>
  <c r="G47"/>
  <c r="F47"/>
  <c r="E47"/>
  <c r="D47"/>
  <c r="C47"/>
  <c r="B47"/>
  <c r="I46"/>
  <c r="H46"/>
  <c r="G46"/>
  <c r="F46"/>
  <c r="E46"/>
  <c r="D46"/>
  <c r="C46"/>
  <c r="B46"/>
  <c r="I45"/>
  <c r="H45"/>
  <c r="G45"/>
  <c r="F45"/>
  <c r="E45"/>
  <c r="D45"/>
  <c r="C45"/>
  <c r="B45"/>
  <c r="I44"/>
  <c r="H44"/>
  <c r="G44"/>
  <c r="F44"/>
  <c r="E44"/>
  <c r="D44"/>
  <c r="C44"/>
  <c r="B44"/>
  <c r="I43"/>
  <c r="H43"/>
  <c r="G43"/>
  <c r="F42"/>
  <c r="E42"/>
  <c r="D42"/>
  <c r="C42"/>
  <c r="B42"/>
  <c r="I41"/>
  <c r="H41"/>
  <c r="G41"/>
  <c r="F41"/>
  <c r="E41"/>
  <c r="D41"/>
  <c r="C41"/>
  <c r="B41"/>
  <c r="I40"/>
  <c r="H40"/>
  <c r="G40"/>
  <c r="F40"/>
  <c r="E40"/>
  <c r="D40"/>
  <c r="C40"/>
  <c r="B40"/>
  <c r="I39"/>
  <c r="G39"/>
  <c r="F39"/>
  <c r="E39"/>
  <c r="D39"/>
  <c r="H39"/>
  <c r="C39"/>
  <c r="B39"/>
  <c r="I42"/>
  <c r="H42"/>
  <c r="G42"/>
  <c r="I38"/>
  <c r="H38"/>
  <c r="G38"/>
  <c r="F38"/>
  <c r="E38"/>
  <c r="D38"/>
  <c r="C38"/>
  <c r="B38"/>
  <c r="I37"/>
  <c r="H37"/>
  <c r="G37"/>
  <c r="I36"/>
  <c r="H36"/>
  <c r="G36"/>
  <c r="F36"/>
  <c r="E36"/>
  <c r="D36"/>
  <c r="C36"/>
  <c r="B36"/>
  <c r="I35"/>
  <c r="H35"/>
  <c r="G35"/>
  <c r="F35"/>
  <c r="E35"/>
  <c r="D35"/>
  <c r="C35"/>
  <c r="B35"/>
  <c r="C43"/>
  <c r="D43"/>
  <c r="E43"/>
  <c r="F43"/>
  <c r="B43"/>
  <c r="I34"/>
  <c r="H34"/>
  <c r="D34"/>
  <c r="B33"/>
  <c r="I32"/>
  <c r="H32"/>
  <c r="G32"/>
  <c r="F32"/>
  <c r="E32"/>
  <c r="D32"/>
  <c r="C32"/>
  <c r="B32"/>
  <c r="B31"/>
  <c r="H31"/>
  <c r="I31"/>
  <c r="G31"/>
  <c r="F31"/>
  <c r="E31"/>
  <c r="D31"/>
  <c r="C31"/>
  <c r="C33"/>
  <c r="D33"/>
  <c r="E33"/>
  <c r="F33"/>
  <c r="G33"/>
  <c r="H33"/>
  <c r="I33"/>
  <c r="I30"/>
  <c r="H30"/>
  <c r="G30"/>
  <c r="F30"/>
  <c r="E30"/>
  <c r="D30"/>
  <c r="C30"/>
  <c r="B30"/>
  <c r="I22"/>
  <c r="I48" s="1"/>
  <c r="H22"/>
  <c r="G22"/>
  <c r="H23"/>
  <c r="G23"/>
  <c r="F23"/>
  <c r="E23"/>
  <c r="D23"/>
  <c r="C23"/>
  <c r="B23"/>
  <c r="B48" l="1"/>
  <c r="F48"/>
  <c r="I23"/>
  <c r="C48"/>
  <c r="G48"/>
  <c r="D48"/>
  <c r="H48"/>
  <c r="E48"/>
  <c r="H10" i="1" l="1"/>
  <c r="J9"/>
  <c r="J7"/>
  <c r="I7"/>
  <c r="I6"/>
  <c r="H6"/>
  <c r="B22"/>
  <c r="H15"/>
  <c r="H14"/>
  <c r="H13"/>
  <c r="J12"/>
  <c r="J10"/>
  <c r="I9"/>
  <c r="H7"/>
  <c r="J6"/>
  <c r="J5"/>
  <c r="H4"/>
  <c r="J15" l="1"/>
  <c r="J14"/>
  <c r="H22"/>
  <c r="I4"/>
  <c r="H12"/>
  <c r="J4"/>
  <c r="I12"/>
  <c r="H5"/>
  <c r="H9"/>
  <c r="I10"/>
  <c r="J22" l="1"/>
  <c r="I22"/>
  <c r="J23" l="1"/>
  <c r="I23"/>
</calcChain>
</file>

<file path=xl/sharedStrings.xml><?xml version="1.0" encoding="utf-8"?>
<sst xmlns="http://schemas.openxmlformats.org/spreadsheetml/2006/main" count="217" uniqueCount="51">
  <si>
    <t xml:space="preserve">Valores Absolutos </t>
  </si>
  <si>
    <t>Valores Relativos</t>
  </si>
  <si>
    <t>Muncipios</t>
  </si>
  <si>
    <t xml:space="preserve">Urbano/Suburbano </t>
  </si>
  <si>
    <t>Rural</t>
  </si>
  <si>
    <t>Total</t>
  </si>
  <si>
    <t xml:space="preserve">%Urbano/Suburbano </t>
  </si>
  <si>
    <t>%Rural</t>
  </si>
  <si>
    <t>%Total</t>
  </si>
  <si>
    <t>Lunes</t>
  </si>
  <si>
    <t>Martes</t>
  </si>
  <si>
    <t>Miércoles</t>
  </si>
  <si>
    <t>Jueves</t>
  </si>
  <si>
    <t>Viernes</t>
  </si>
  <si>
    <t>Sábado</t>
  </si>
  <si>
    <t>Domingo</t>
  </si>
  <si>
    <t>total</t>
  </si>
  <si>
    <t>Aguilares</t>
  </si>
  <si>
    <t>Alderetes</t>
  </si>
  <si>
    <t>Banda Río Salí</t>
  </si>
  <si>
    <t>Bella Vista</t>
  </si>
  <si>
    <t>Burruyacu</t>
  </si>
  <si>
    <t>Concepción</t>
  </si>
  <si>
    <t>Famaillá</t>
  </si>
  <si>
    <t xml:space="preserve">Graneros </t>
  </si>
  <si>
    <t>Juan B Alberdi</t>
  </si>
  <si>
    <t>La Cocha</t>
  </si>
  <si>
    <t>Las Talitas</t>
  </si>
  <si>
    <t>Monteros</t>
  </si>
  <si>
    <t>San Isidro de Lules</t>
  </si>
  <si>
    <t>San Miguel de Tucumán</t>
  </si>
  <si>
    <t>Tafí del Valle</t>
  </si>
  <si>
    <t>Tafí Viejo</t>
  </si>
  <si>
    <t>Trancas</t>
  </si>
  <si>
    <t>Yerba Buena</t>
  </si>
  <si>
    <t xml:space="preserve">Otras Localidades </t>
  </si>
  <si>
    <t xml:space="preserve">total </t>
  </si>
  <si>
    <t xml:space="preserve">Fuente:  Policía de la Provincia de Tucumán </t>
  </si>
  <si>
    <t xml:space="preserve">* Siniestros simples sin datos </t>
  </si>
  <si>
    <t>Diurno</t>
  </si>
  <si>
    <t>Nocturno</t>
  </si>
  <si>
    <t>%Diurno</t>
  </si>
  <si>
    <t>%Nocturno</t>
  </si>
  <si>
    <t xml:space="preserve">Otras localidades </t>
  </si>
  <si>
    <t xml:space="preserve">Total </t>
  </si>
  <si>
    <t>Municipios .Siniestros con víctimas según zona de ocurrencia. Año 2018*</t>
  </si>
  <si>
    <t>--</t>
  </si>
  <si>
    <t>Municipios .Siniestros con víctimas según día de la semana . Año 2018*</t>
  </si>
  <si>
    <t>Municipios .Siniestros según día de la semana . Año 2018*</t>
  </si>
  <si>
    <t>---</t>
  </si>
  <si>
    <t>Municipios .Siniestros con víctimas según momento del día . Año 2018*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</si>
</sst>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0.0%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38">
    <xf numFmtId="0" fontId="0" fillId="0" borderId="0" xfId="0"/>
    <xf numFmtId="0" fontId="0" fillId="0" borderId="0" xfId="0"/>
    <xf numFmtId="0" fontId="0" fillId="0" borderId="0" xfId="0" applyNumberFormat="1"/>
    <xf numFmtId="1" fontId="3" fillId="0" borderId="0" xfId="0" applyNumberFormat="1" applyFont="1"/>
    <xf numFmtId="1" fontId="0" fillId="2" borderId="0" xfId="0" applyNumberFormat="1" applyFill="1" applyBorder="1"/>
    <xf numFmtId="1" fontId="0" fillId="2" borderId="0" xfId="0" applyNumberFormat="1" applyFill="1"/>
    <xf numFmtId="1" fontId="0" fillId="0" borderId="0" xfId="0" applyNumberFormat="1"/>
    <xf numFmtId="1" fontId="4" fillId="0" borderId="1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 wrapText="1"/>
    </xf>
    <xf numFmtId="1" fontId="0" fillId="0" borderId="0" xfId="0" applyNumberFormat="1" applyBorder="1"/>
    <xf numFmtId="1" fontId="4" fillId="0" borderId="0" xfId="0" applyNumberFormat="1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9" fontId="0" fillId="0" borderId="1" xfId="1" applyFont="1" applyBorder="1"/>
    <xf numFmtId="3" fontId="0" fillId="0" borderId="1" xfId="0" applyNumberFormat="1" applyBorder="1" applyAlignment="1">
      <alignment horizontal="left"/>
    </xf>
    <xf numFmtId="3" fontId="0" fillId="0" borderId="1" xfId="0" applyNumberFormat="1" applyBorder="1"/>
    <xf numFmtId="1" fontId="4" fillId="0" borderId="0" xfId="0" applyNumberFormat="1" applyFont="1" applyFill="1" applyBorder="1" applyAlignment="1">
      <alignment horizontal="center" wrapText="1"/>
    </xf>
    <xf numFmtId="3" fontId="0" fillId="0" borderId="0" xfId="0" applyNumberFormat="1"/>
    <xf numFmtId="0" fontId="0" fillId="0" borderId="1" xfId="0" applyFill="1" applyBorder="1" applyAlignment="1">
      <alignment horizontal="left"/>
    </xf>
    <xf numFmtId="3" fontId="0" fillId="0" borderId="0" xfId="0" applyNumberFormat="1" applyBorder="1"/>
    <xf numFmtId="0" fontId="0" fillId="0" borderId="0" xfId="0" applyBorder="1" applyAlignment="1">
      <alignment horizontal="left"/>
    </xf>
    <xf numFmtId="9" fontId="0" fillId="0" borderId="0" xfId="1" applyFont="1" applyBorder="1"/>
    <xf numFmtId="0" fontId="5" fillId="0" borderId="0" xfId="0" applyFont="1" applyAlignment="1">
      <alignment horizontal="left"/>
    </xf>
    <xf numFmtId="3" fontId="6" fillId="0" borderId="1" xfId="0" applyNumberFormat="1" applyFont="1" applyBorder="1" applyAlignment="1">
      <alignment horizontal="left"/>
    </xf>
    <xf numFmtId="3" fontId="6" fillId="0" borderId="1" xfId="0" applyNumberFormat="1" applyFont="1" applyBorder="1"/>
    <xf numFmtId="9" fontId="6" fillId="0" borderId="1" xfId="1" applyFont="1" applyBorder="1"/>
    <xf numFmtId="164" fontId="0" fillId="0" borderId="0" xfId="0" applyNumberFormat="1" applyBorder="1"/>
    <xf numFmtId="3" fontId="0" fillId="0" borderId="1" xfId="0" quotePrefix="1" applyNumberFormat="1" applyBorder="1" applyAlignment="1">
      <alignment horizontal="right"/>
    </xf>
    <xf numFmtId="3" fontId="6" fillId="0" borderId="0" xfId="0" applyNumberFormat="1" applyFont="1" applyBorder="1"/>
    <xf numFmtId="0" fontId="0" fillId="0" borderId="0" xfId="0" applyAlignment="1">
      <alignment horizontal="left"/>
    </xf>
    <xf numFmtId="0" fontId="0" fillId="0" borderId="1" xfId="0" applyNumberFormat="1" applyBorder="1"/>
    <xf numFmtId="0" fontId="0" fillId="0" borderId="1" xfId="0" applyBorder="1"/>
    <xf numFmtId="165" fontId="0" fillId="0" borderId="1" xfId="1" applyNumberFormat="1" applyFont="1" applyBorder="1"/>
    <xf numFmtId="9" fontId="0" fillId="0" borderId="1" xfId="1" quotePrefix="1" applyFont="1" applyBorder="1"/>
    <xf numFmtId="3" fontId="0" fillId="0" borderId="1" xfId="0" quotePrefix="1" applyNumberFormat="1" applyBorder="1"/>
    <xf numFmtId="0" fontId="0" fillId="0" borderId="1" xfId="0" quotePrefix="1" applyNumberFormat="1" applyBorder="1"/>
    <xf numFmtId="1" fontId="0" fillId="0" borderId="1" xfId="0" applyNumberFormat="1" applyBorder="1"/>
    <xf numFmtId="0" fontId="6" fillId="0" borderId="1" xfId="0" applyNumberFormat="1" applyFont="1" applyBorder="1"/>
    <xf numFmtId="1" fontId="6" fillId="0" borderId="1" xfId="0" applyNumberFormat="1" applyFont="1" applyBorder="1"/>
  </cellXfs>
  <cellStyles count="3">
    <cellStyle name="Normal" xfId="0" builtinId="0"/>
    <cellStyle name="Normal 2" xfId="2"/>
    <cellStyle name="Porcentual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1"/>
  <sheetViews>
    <sheetView workbookViewId="0">
      <selection activeCell="E25" sqref="E25"/>
    </sheetView>
  </sheetViews>
  <sheetFormatPr baseColWidth="10" defaultRowHeight="15"/>
  <cols>
    <col min="1" max="1" width="23.85546875" customWidth="1"/>
    <col min="5" max="5" width="11.42578125" style="1"/>
    <col min="7" max="7" width="25" customWidth="1"/>
  </cols>
  <sheetData>
    <row r="1" spans="1:22" ht="15.75">
      <c r="A1" s="3" t="s">
        <v>45</v>
      </c>
      <c r="B1" s="4"/>
      <c r="C1" s="4"/>
      <c r="D1" s="4"/>
      <c r="E1" s="4"/>
      <c r="F1" s="4"/>
      <c r="G1" s="4"/>
      <c r="H1" s="4"/>
      <c r="I1" s="5"/>
      <c r="J1" s="5"/>
      <c r="K1" s="1"/>
      <c r="L1" s="1"/>
      <c r="V1" s="1"/>
    </row>
    <row r="2" spans="1:22">
      <c r="A2" s="6"/>
      <c r="B2" s="6" t="s">
        <v>0</v>
      </c>
      <c r="C2" s="6"/>
      <c r="D2" s="6"/>
      <c r="E2" s="6"/>
      <c r="F2" s="9"/>
      <c r="G2" s="6"/>
      <c r="H2" s="6" t="s">
        <v>1</v>
      </c>
      <c r="I2" s="6"/>
      <c r="J2" s="6"/>
      <c r="K2" s="1"/>
      <c r="L2" s="1"/>
      <c r="V2" s="1"/>
    </row>
    <row r="3" spans="1:22" ht="30">
      <c r="A3" s="7" t="s">
        <v>2</v>
      </c>
      <c r="B3" s="8" t="s">
        <v>3</v>
      </c>
      <c r="C3" s="7" t="s">
        <v>4</v>
      </c>
      <c r="D3" s="7" t="s">
        <v>5</v>
      </c>
      <c r="E3" s="10"/>
      <c r="F3" s="10"/>
      <c r="G3" s="7" t="s">
        <v>2</v>
      </c>
      <c r="H3" s="8" t="s">
        <v>6</v>
      </c>
      <c r="I3" s="7" t="s">
        <v>7</v>
      </c>
      <c r="J3" s="7" t="s">
        <v>8</v>
      </c>
      <c r="K3" s="1"/>
      <c r="L3" s="1"/>
      <c r="V3" s="15"/>
    </row>
    <row r="4" spans="1:22">
      <c r="A4" s="13" t="s">
        <v>17</v>
      </c>
      <c r="B4" s="29">
        <v>84</v>
      </c>
      <c r="C4" s="29">
        <v>6</v>
      </c>
      <c r="D4" s="30">
        <v>90</v>
      </c>
      <c r="E4" s="28"/>
      <c r="F4" s="2"/>
      <c r="G4" s="11" t="s">
        <v>17</v>
      </c>
      <c r="H4" s="12">
        <f>B4/$D$4</f>
        <v>0.93333333333333335</v>
      </c>
      <c r="I4" s="12">
        <f>C4/$D$4</f>
        <v>6.6666666666666666E-2</v>
      </c>
      <c r="J4" s="12">
        <f>D4/$D$4</f>
        <v>1</v>
      </c>
      <c r="K4" s="1"/>
      <c r="L4" s="1"/>
      <c r="V4" s="16"/>
    </row>
    <row r="5" spans="1:22">
      <c r="A5" s="13" t="s">
        <v>18</v>
      </c>
      <c r="B5" s="29">
        <v>164</v>
      </c>
      <c r="C5" s="32" t="s">
        <v>46</v>
      </c>
      <c r="D5" s="30">
        <v>164</v>
      </c>
      <c r="E5" s="28"/>
      <c r="F5" s="2"/>
      <c r="G5" s="11" t="s">
        <v>18</v>
      </c>
      <c r="H5" s="12">
        <f>B5/$D$5</f>
        <v>1</v>
      </c>
      <c r="I5" s="32" t="s">
        <v>46</v>
      </c>
      <c r="J5" s="12">
        <f t="shared" ref="J5" si="0">D5/$D$5</f>
        <v>1</v>
      </c>
      <c r="K5" s="1"/>
      <c r="L5" s="1"/>
      <c r="V5" s="16"/>
    </row>
    <row r="6" spans="1:22">
      <c r="A6" s="13" t="s">
        <v>19</v>
      </c>
      <c r="B6" s="29">
        <v>268</v>
      </c>
      <c r="C6" s="29">
        <v>1</v>
      </c>
      <c r="D6" s="30">
        <v>269</v>
      </c>
      <c r="E6" s="28"/>
      <c r="F6" s="2"/>
      <c r="G6" s="11" t="s">
        <v>19</v>
      </c>
      <c r="H6" s="31">
        <f>B6/$D$6</f>
        <v>0.99628252788104088</v>
      </c>
      <c r="I6" s="31">
        <f>C6/$D$6</f>
        <v>3.7174721189591076E-3</v>
      </c>
      <c r="J6" s="12">
        <f>D6/$D$6</f>
        <v>1</v>
      </c>
      <c r="K6" s="1"/>
      <c r="L6" s="1"/>
      <c r="V6" s="16"/>
    </row>
    <row r="7" spans="1:22">
      <c r="A7" s="13" t="s">
        <v>20</v>
      </c>
      <c r="B7" s="29">
        <v>17</v>
      </c>
      <c r="C7" s="29">
        <v>6</v>
      </c>
      <c r="D7" s="30">
        <v>23</v>
      </c>
      <c r="E7" s="28"/>
      <c r="F7" s="2"/>
      <c r="G7" s="11" t="s">
        <v>20</v>
      </c>
      <c r="H7" s="12">
        <f>B7/$D$7</f>
        <v>0.73913043478260865</v>
      </c>
      <c r="I7" s="12">
        <f>C7/$D$7</f>
        <v>0.2608695652173913</v>
      </c>
      <c r="J7" s="12">
        <f>D7/$D$7</f>
        <v>1</v>
      </c>
      <c r="K7" s="1"/>
      <c r="L7" s="1"/>
      <c r="V7" s="16"/>
    </row>
    <row r="8" spans="1:22">
      <c r="A8" s="13" t="s">
        <v>21</v>
      </c>
      <c r="B8" s="29">
        <v>2</v>
      </c>
      <c r="C8" s="32" t="s">
        <v>46</v>
      </c>
      <c r="D8" s="30">
        <v>2</v>
      </c>
      <c r="E8" s="28"/>
      <c r="F8" s="2"/>
      <c r="G8" s="11" t="s">
        <v>21</v>
      </c>
      <c r="H8" s="12">
        <v>1</v>
      </c>
      <c r="I8" s="32" t="s">
        <v>46</v>
      </c>
      <c r="J8" s="12">
        <v>1</v>
      </c>
      <c r="K8" s="1"/>
      <c r="L8" s="1"/>
      <c r="V8" s="16"/>
    </row>
    <row r="9" spans="1:22">
      <c r="A9" s="13" t="s">
        <v>22</v>
      </c>
      <c r="B9" s="29">
        <v>135</v>
      </c>
      <c r="C9" s="29">
        <v>1</v>
      </c>
      <c r="D9" s="30">
        <v>136</v>
      </c>
      <c r="E9" s="28"/>
      <c r="F9" s="2"/>
      <c r="G9" s="11" t="s">
        <v>22</v>
      </c>
      <c r="H9" s="12">
        <f>B9/$D$9</f>
        <v>0.99264705882352944</v>
      </c>
      <c r="I9" s="12">
        <f>C9/$D$9</f>
        <v>7.3529411764705881E-3</v>
      </c>
      <c r="J9" s="12">
        <f>D9/$D$9</f>
        <v>1</v>
      </c>
      <c r="K9" s="1"/>
      <c r="L9" s="1"/>
      <c r="V9" s="16"/>
    </row>
    <row r="10" spans="1:22">
      <c r="A10" s="13" t="s">
        <v>23</v>
      </c>
      <c r="B10" s="29">
        <v>97</v>
      </c>
      <c r="C10" s="29">
        <v>6</v>
      </c>
      <c r="D10" s="30">
        <v>103</v>
      </c>
      <c r="E10" s="28"/>
      <c r="F10" s="2"/>
      <c r="G10" s="11" t="s">
        <v>23</v>
      </c>
      <c r="H10" s="12">
        <f>B10/$D$10</f>
        <v>0.94174757281553401</v>
      </c>
      <c r="I10" s="12">
        <f>C10/$D$10</f>
        <v>5.8252427184466021E-2</v>
      </c>
      <c r="J10" s="12">
        <f>D10/$D$10</f>
        <v>1</v>
      </c>
      <c r="K10" s="1"/>
      <c r="L10" s="1"/>
      <c r="V10" s="16"/>
    </row>
    <row r="11" spans="1:22">
      <c r="A11" s="13" t="s">
        <v>24</v>
      </c>
      <c r="B11" s="29">
        <v>3</v>
      </c>
      <c r="C11" s="32" t="s">
        <v>46</v>
      </c>
      <c r="D11" s="30">
        <v>3</v>
      </c>
      <c r="E11" s="28"/>
      <c r="F11" s="2"/>
      <c r="G11" s="11" t="s">
        <v>24</v>
      </c>
      <c r="H11" s="12">
        <v>1</v>
      </c>
      <c r="I11" s="32" t="s">
        <v>46</v>
      </c>
      <c r="J11" s="12">
        <v>1</v>
      </c>
      <c r="K11" s="1"/>
      <c r="L11" s="1"/>
      <c r="V11" s="16"/>
    </row>
    <row r="12" spans="1:22">
      <c r="A12" s="13" t="s">
        <v>25</v>
      </c>
      <c r="B12" s="29">
        <v>70</v>
      </c>
      <c r="C12" s="29">
        <v>1</v>
      </c>
      <c r="D12" s="30">
        <v>71</v>
      </c>
      <c r="E12" s="28"/>
      <c r="F12" s="2"/>
      <c r="G12" s="11" t="s">
        <v>25</v>
      </c>
      <c r="H12" s="12">
        <f>B12/$D$12</f>
        <v>0.9859154929577465</v>
      </c>
      <c r="I12" s="12">
        <f>C12/$D$12</f>
        <v>1.4084507042253521E-2</v>
      </c>
      <c r="J12" s="12">
        <f>D12/$D$12</f>
        <v>1</v>
      </c>
      <c r="K12" s="1"/>
      <c r="L12" s="1"/>
      <c r="V12" s="16"/>
    </row>
    <row r="13" spans="1:22">
      <c r="A13" s="13" t="s">
        <v>26</v>
      </c>
      <c r="B13" s="29">
        <v>25</v>
      </c>
      <c r="C13" s="32" t="s">
        <v>46</v>
      </c>
      <c r="D13" s="30">
        <v>25</v>
      </c>
      <c r="E13" s="28"/>
      <c r="F13" s="2"/>
      <c r="G13" s="11" t="s">
        <v>26</v>
      </c>
      <c r="H13" s="12">
        <f>B13/$D$13</f>
        <v>1</v>
      </c>
      <c r="I13" s="32" t="s">
        <v>46</v>
      </c>
      <c r="J13" s="12">
        <v>1</v>
      </c>
      <c r="K13" s="1"/>
      <c r="L13" s="1"/>
      <c r="V13" s="16"/>
    </row>
    <row r="14" spans="1:22">
      <c r="A14" s="13" t="s">
        <v>27</v>
      </c>
      <c r="B14" s="29">
        <v>68</v>
      </c>
      <c r="C14" s="32" t="s">
        <v>46</v>
      </c>
      <c r="D14" s="30">
        <v>68</v>
      </c>
      <c r="E14" s="28"/>
      <c r="F14" s="2"/>
      <c r="G14" s="11" t="s">
        <v>27</v>
      </c>
      <c r="H14" s="12">
        <f>B14/$D$14</f>
        <v>1</v>
      </c>
      <c r="I14" s="12"/>
      <c r="J14" s="12">
        <f t="shared" ref="J14" si="1">D14/$D$14</f>
        <v>1</v>
      </c>
      <c r="K14" s="1"/>
      <c r="L14" s="1"/>
      <c r="V14" s="16"/>
    </row>
    <row r="15" spans="1:22">
      <c r="A15" s="13" t="s">
        <v>28</v>
      </c>
      <c r="B15" s="29">
        <v>50</v>
      </c>
      <c r="C15" s="32" t="s">
        <v>46</v>
      </c>
      <c r="D15" s="30">
        <v>50</v>
      </c>
      <c r="E15" s="28"/>
      <c r="F15" s="2"/>
      <c r="G15" s="11" t="s">
        <v>28</v>
      </c>
      <c r="H15" s="12">
        <f>B15/$D$15</f>
        <v>1</v>
      </c>
      <c r="I15" s="32" t="s">
        <v>46</v>
      </c>
      <c r="J15" s="12">
        <f t="shared" ref="J15" si="2">D15/$D$15</f>
        <v>1</v>
      </c>
      <c r="K15" s="1"/>
      <c r="L15" s="1"/>
      <c r="V15" s="16"/>
    </row>
    <row r="16" spans="1:22">
      <c r="A16" s="13" t="s">
        <v>29</v>
      </c>
      <c r="B16" s="29">
        <v>58</v>
      </c>
      <c r="C16" s="32" t="s">
        <v>46</v>
      </c>
      <c r="D16" s="30">
        <v>58</v>
      </c>
      <c r="E16" s="28"/>
      <c r="F16" s="2"/>
      <c r="G16" s="13" t="s">
        <v>29</v>
      </c>
      <c r="H16" s="12">
        <v>1</v>
      </c>
      <c r="I16" s="32" t="s">
        <v>46</v>
      </c>
      <c r="J16" s="12">
        <v>1</v>
      </c>
      <c r="K16" s="1"/>
      <c r="L16" s="1"/>
      <c r="V16" s="16"/>
    </row>
    <row r="17" spans="1:22">
      <c r="A17" s="13" t="s">
        <v>30</v>
      </c>
      <c r="B17" s="35">
        <v>1749</v>
      </c>
      <c r="C17" s="35" t="s">
        <v>46</v>
      </c>
      <c r="D17" s="35">
        <v>1749</v>
      </c>
      <c r="E17" s="28"/>
      <c r="F17" s="2"/>
      <c r="G17" s="11" t="s">
        <v>30</v>
      </c>
      <c r="H17" s="12">
        <v>1</v>
      </c>
      <c r="I17" s="32" t="s">
        <v>46</v>
      </c>
      <c r="J17" s="12">
        <v>1</v>
      </c>
      <c r="K17" s="1"/>
      <c r="L17" s="1"/>
      <c r="V17" s="16"/>
    </row>
    <row r="18" spans="1:22">
      <c r="A18" s="13" t="s">
        <v>31</v>
      </c>
      <c r="B18" s="29">
        <v>10</v>
      </c>
      <c r="C18" s="32" t="s">
        <v>46</v>
      </c>
      <c r="D18" s="30">
        <v>10</v>
      </c>
      <c r="E18" s="28"/>
      <c r="F18" s="2"/>
      <c r="G18" s="11" t="s">
        <v>31</v>
      </c>
      <c r="H18" s="12">
        <v>1</v>
      </c>
      <c r="I18" s="32" t="s">
        <v>46</v>
      </c>
      <c r="J18" s="12">
        <v>1</v>
      </c>
      <c r="K18" s="1"/>
      <c r="L18" s="1"/>
      <c r="V18" s="16"/>
    </row>
    <row r="19" spans="1:22">
      <c r="A19" s="13" t="s">
        <v>32</v>
      </c>
      <c r="B19" s="29">
        <v>128</v>
      </c>
      <c r="C19" s="32" t="s">
        <v>46</v>
      </c>
      <c r="D19" s="30">
        <v>128</v>
      </c>
      <c r="E19" s="28"/>
      <c r="F19" s="2"/>
      <c r="G19" s="11" t="s">
        <v>32</v>
      </c>
      <c r="H19" s="12">
        <v>1</v>
      </c>
      <c r="I19" s="32" t="s">
        <v>46</v>
      </c>
      <c r="J19" s="12">
        <v>1</v>
      </c>
      <c r="K19" s="1"/>
      <c r="L19" s="1"/>
      <c r="V19" s="16"/>
    </row>
    <row r="20" spans="1:22">
      <c r="A20" s="13" t="s">
        <v>33</v>
      </c>
      <c r="B20" s="29">
        <v>14</v>
      </c>
      <c r="C20" s="32" t="s">
        <v>46</v>
      </c>
      <c r="D20" s="30">
        <v>14</v>
      </c>
      <c r="E20" s="28"/>
      <c r="F20" s="2"/>
      <c r="G20" s="11" t="s">
        <v>33</v>
      </c>
      <c r="H20" s="12">
        <v>1</v>
      </c>
      <c r="I20" s="32" t="s">
        <v>46</v>
      </c>
      <c r="J20" s="12">
        <v>1</v>
      </c>
      <c r="K20" s="1"/>
      <c r="L20" s="1"/>
      <c r="V20" s="16"/>
    </row>
    <row r="21" spans="1:22">
      <c r="A21" s="13" t="s">
        <v>34</v>
      </c>
      <c r="B21" s="29">
        <v>141</v>
      </c>
      <c r="C21" s="32" t="s">
        <v>46</v>
      </c>
      <c r="D21" s="30">
        <v>141</v>
      </c>
      <c r="E21" s="28"/>
      <c r="F21" s="2"/>
      <c r="G21" s="11" t="s">
        <v>34</v>
      </c>
      <c r="H21" s="12">
        <v>1</v>
      </c>
      <c r="I21" s="32" t="s">
        <v>46</v>
      </c>
      <c r="J21" s="12">
        <v>1</v>
      </c>
      <c r="K21" s="1"/>
      <c r="L21" s="1"/>
      <c r="V21" s="16"/>
    </row>
    <row r="22" spans="1:22">
      <c r="A22" s="13" t="s">
        <v>35</v>
      </c>
      <c r="B22" s="29">
        <f>496-15</f>
        <v>481</v>
      </c>
      <c r="C22" s="29">
        <v>82</v>
      </c>
      <c r="D22" s="30">
        <v>563</v>
      </c>
      <c r="E22" s="28"/>
      <c r="F22" s="2"/>
      <c r="G22" s="11" t="s">
        <v>35</v>
      </c>
      <c r="H22" s="12">
        <f>B22/$D$22</f>
        <v>0.85435168738898759</v>
      </c>
      <c r="I22" s="12">
        <f>C22/$D$22</f>
        <v>0.14564831261101244</v>
      </c>
      <c r="J22" s="12">
        <f>D22/$D$22</f>
        <v>1</v>
      </c>
      <c r="K22" s="1"/>
      <c r="L22" s="1"/>
      <c r="V22" s="16"/>
    </row>
    <row r="23" spans="1:22">
      <c r="A23" s="22" t="s">
        <v>16</v>
      </c>
      <c r="B23" s="35">
        <v>3564</v>
      </c>
      <c r="C23" s="35">
        <v>103</v>
      </c>
      <c r="D23" s="35">
        <v>3667</v>
      </c>
      <c r="E23" s="27"/>
      <c r="F23" s="1"/>
      <c r="G23" s="11" t="s">
        <v>16</v>
      </c>
      <c r="H23" s="24">
        <f>B23/$D$23</f>
        <v>0.971911644395964</v>
      </c>
      <c r="I23" s="24">
        <f>C23/$D$23</f>
        <v>2.8088355604035997E-2</v>
      </c>
      <c r="J23" s="24">
        <f>D23/$D$23</f>
        <v>1</v>
      </c>
      <c r="K23" s="1"/>
      <c r="L23" s="1"/>
      <c r="V23" s="1"/>
    </row>
    <row r="24" spans="1:22">
      <c r="A24" s="21" t="s">
        <v>37</v>
      </c>
      <c r="B24" s="18"/>
      <c r="C24" s="18"/>
      <c r="D24" s="18"/>
      <c r="E24" s="18"/>
      <c r="F24" s="1"/>
      <c r="G24" s="19"/>
      <c r="H24" s="20"/>
      <c r="I24" s="20"/>
      <c r="J24" s="20"/>
      <c r="K24" s="1"/>
      <c r="L24" s="1"/>
      <c r="V24" s="1"/>
    </row>
    <row r="25" spans="1:22">
      <c r="A25" s="21" t="s">
        <v>38</v>
      </c>
      <c r="B25" s="18"/>
      <c r="C25" s="18"/>
      <c r="D25" s="25"/>
      <c r="E25" s="25"/>
      <c r="F25" s="1"/>
      <c r="G25" s="19"/>
      <c r="H25" s="20"/>
      <c r="I25" s="20"/>
      <c r="J25" s="20"/>
      <c r="K25" s="1"/>
      <c r="L25" s="1"/>
      <c r="V25" s="1"/>
    </row>
    <row r="27" spans="1:22">
      <c r="K27" s="1"/>
      <c r="L27" s="1"/>
      <c r="V27" s="1"/>
    </row>
    <row r="28" spans="1:22">
      <c r="K28" s="1"/>
      <c r="L28" s="1"/>
      <c r="V28" s="1"/>
    </row>
    <row r="29" spans="1:22">
      <c r="K29" s="1"/>
      <c r="L29" s="1"/>
      <c r="V29" s="1"/>
    </row>
    <row r="30" spans="1:22">
      <c r="K30" s="1"/>
      <c r="L30" s="1"/>
      <c r="V30" s="1"/>
    </row>
    <row r="31" spans="1:22">
      <c r="K31" s="1"/>
      <c r="L31" s="1"/>
      <c r="V31" s="1"/>
    </row>
    <row r="32" spans="1:22">
      <c r="K32" s="1"/>
      <c r="L32" s="1"/>
      <c r="V32" s="1"/>
    </row>
    <row r="33" spans="11:12">
      <c r="K33" s="1"/>
      <c r="L33" s="1"/>
    </row>
    <row r="34" spans="11:12">
      <c r="K34" s="1"/>
      <c r="L34" s="1"/>
    </row>
    <row r="35" spans="11:12">
      <c r="K35" s="1"/>
      <c r="L35" s="1"/>
    </row>
    <row r="36" spans="11:12">
      <c r="K36" s="1"/>
      <c r="L36" s="1"/>
    </row>
    <row r="37" spans="11:12">
      <c r="K37" s="1"/>
      <c r="L37" s="1"/>
    </row>
    <row r="38" spans="11:12">
      <c r="K38" s="1"/>
      <c r="L38" s="1"/>
    </row>
    <row r="39" spans="11:12">
      <c r="K39" s="1"/>
      <c r="L39" s="1"/>
    </row>
    <row r="40" spans="11:12">
      <c r="K40" s="1"/>
      <c r="L40" s="1"/>
    </row>
    <row r="41" spans="11:12">
      <c r="K41" s="1"/>
      <c r="L41" s="1"/>
    </row>
    <row r="42" spans="11:12">
      <c r="K42" s="1"/>
      <c r="L42" s="1"/>
    </row>
    <row r="43" spans="11:12">
      <c r="K43" s="1"/>
      <c r="L43" s="1"/>
    </row>
    <row r="44" spans="11:12">
      <c r="K44" s="1"/>
      <c r="L44" s="1"/>
    </row>
    <row r="45" spans="11:12">
      <c r="K45" s="1"/>
      <c r="L45" s="1"/>
    </row>
    <row r="46" spans="11:12">
      <c r="K46" s="1"/>
      <c r="L46" s="1"/>
    </row>
    <row r="47" spans="11:12">
      <c r="K47" s="1"/>
      <c r="L47" s="1"/>
    </row>
    <row r="48" spans="11:12">
      <c r="K48" s="1"/>
      <c r="L48" s="1"/>
    </row>
    <row r="49" spans="11:12">
      <c r="K49" s="1"/>
      <c r="L49" s="1"/>
    </row>
    <row r="50" spans="11:12">
      <c r="K50" s="1"/>
      <c r="L50" s="1"/>
    </row>
    <row r="51" spans="11:12">
      <c r="K51" s="1"/>
      <c r="L51" s="1"/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5"/>
  <sheetViews>
    <sheetView workbookViewId="0">
      <selection activeCell="D31" sqref="D31"/>
    </sheetView>
  </sheetViews>
  <sheetFormatPr baseColWidth="10" defaultRowHeight="15"/>
  <cols>
    <col min="1" max="1" width="25.42578125" customWidth="1"/>
    <col min="6" max="6" width="22.140625" bestFit="1" customWidth="1"/>
  </cols>
  <sheetData>
    <row r="1" spans="1:13" ht="15.75">
      <c r="A1" s="3" t="s">
        <v>50</v>
      </c>
      <c r="B1" s="1"/>
      <c r="C1" s="1"/>
      <c r="D1" s="1"/>
      <c r="E1" s="1"/>
      <c r="F1" s="1"/>
      <c r="G1" s="1"/>
      <c r="H1" s="1"/>
      <c r="I1" s="1"/>
    </row>
    <row r="2" spans="1:13">
      <c r="A2" s="6"/>
      <c r="B2" s="6" t="s">
        <v>0</v>
      </c>
      <c r="C2" s="6"/>
      <c r="D2" s="6"/>
      <c r="E2" s="9"/>
      <c r="F2" s="6"/>
      <c r="G2" s="6" t="s">
        <v>1</v>
      </c>
      <c r="H2" s="6"/>
      <c r="I2" s="6"/>
    </row>
    <row r="3" spans="1:13">
      <c r="A3" s="7" t="s">
        <v>2</v>
      </c>
      <c r="B3" s="8" t="s">
        <v>39</v>
      </c>
      <c r="C3" s="7" t="s">
        <v>40</v>
      </c>
      <c r="D3" s="7" t="s">
        <v>5</v>
      </c>
      <c r="E3" s="10"/>
      <c r="F3" s="7" t="s">
        <v>2</v>
      </c>
      <c r="G3" s="8" t="s">
        <v>41</v>
      </c>
      <c r="H3" s="7" t="s">
        <v>42</v>
      </c>
      <c r="I3" s="7" t="s">
        <v>8</v>
      </c>
    </row>
    <row r="4" spans="1:13">
      <c r="A4" s="11" t="s">
        <v>17</v>
      </c>
      <c r="B4" s="29">
        <v>54</v>
      </c>
      <c r="C4" s="29">
        <v>36</v>
      </c>
      <c r="D4" s="29">
        <v>90</v>
      </c>
      <c r="F4" s="11" t="s">
        <v>17</v>
      </c>
      <c r="G4" s="12">
        <f>B4/$D$4</f>
        <v>0.6</v>
      </c>
      <c r="H4" s="12">
        <f>C4/$D$4</f>
        <v>0.4</v>
      </c>
      <c r="I4" s="12">
        <f>D4/$D$4</f>
        <v>1</v>
      </c>
      <c r="K4" s="28"/>
      <c r="L4" s="2"/>
      <c r="M4" s="2"/>
    </row>
    <row r="5" spans="1:13">
      <c r="A5" s="11" t="s">
        <v>18</v>
      </c>
      <c r="B5" s="29">
        <v>86</v>
      </c>
      <c r="C5" s="29">
        <v>78</v>
      </c>
      <c r="D5" s="29">
        <v>164</v>
      </c>
      <c r="F5" s="11" t="s">
        <v>18</v>
      </c>
      <c r="G5" s="12">
        <f>B5/$D$5</f>
        <v>0.52439024390243905</v>
      </c>
      <c r="H5" s="12">
        <f>C5/$D$5</f>
        <v>0.47560975609756095</v>
      </c>
      <c r="I5" s="12">
        <f>D5/$D$5</f>
        <v>1</v>
      </c>
      <c r="K5" s="28"/>
      <c r="L5" s="2"/>
      <c r="M5" s="2"/>
    </row>
    <row r="6" spans="1:13">
      <c r="A6" s="11" t="s">
        <v>19</v>
      </c>
      <c r="B6" s="29">
        <v>136</v>
      </c>
      <c r="C6" s="29">
        <v>133</v>
      </c>
      <c r="D6" s="29">
        <v>269</v>
      </c>
      <c r="F6" s="11" t="s">
        <v>19</v>
      </c>
      <c r="G6" s="12">
        <f>B6/$D$6</f>
        <v>0.50557620817843862</v>
      </c>
      <c r="H6" s="12">
        <f>C6/$D$6</f>
        <v>0.49442379182156132</v>
      </c>
      <c r="I6" s="12">
        <f>D6/$D$6</f>
        <v>1</v>
      </c>
      <c r="K6" s="28"/>
      <c r="L6" s="2"/>
      <c r="M6" s="2"/>
    </row>
    <row r="7" spans="1:13">
      <c r="A7" s="11" t="s">
        <v>20</v>
      </c>
      <c r="B7" s="29">
        <v>10</v>
      </c>
      <c r="C7" s="29">
        <v>13</v>
      </c>
      <c r="D7" s="29">
        <v>23</v>
      </c>
      <c r="F7" s="11" t="s">
        <v>20</v>
      </c>
      <c r="G7" s="12">
        <f>B7/$D7</f>
        <v>0.43478260869565216</v>
      </c>
      <c r="H7" s="12">
        <f>C7/$D7</f>
        <v>0.56521739130434778</v>
      </c>
      <c r="I7" s="12">
        <f>D7/$D7</f>
        <v>1</v>
      </c>
      <c r="K7" s="28"/>
      <c r="L7" s="2"/>
      <c r="M7" s="2"/>
    </row>
    <row r="8" spans="1:13">
      <c r="A8" s="11" t="s">
        <v>21</v>
      </c>
      <c r="B8" s="29">
        <v>2</v>
      </c>
      <c r="C8" s="29"/>
      <c r="D8" s="29">
        <v>2</v>
      </c>
      <c r="F8" s="11" t="s">
        <v>21</v>
      </c>
      <c r="G8" s="12">
        <f t="shared" ref="G8" si="0">B8/$D8</f>
        <v>1</v>
      </c>
      <c r="H8" s="12">
        <f t="shared" ref="H8:H23" si="1">C8/$D8</f>
        <v>0</v>
      </c>
      <c r="I8" s="12">
        <f t="shared" ref="I8:I23" si="2">D8/$D8</f>
        <v>1</v>
      </c>
      <c r="K8" s="28"/>
      <c r="L8" s="2"/>
      <c r="M8" s="2"/>
    </row>
    <row r="9" spans="1:13">
      <c r="A9" s="11" t="s">
        <v>22</v>
      </c>
      <c r="B9" s="29">
        <v>77</v>
      </c>
      <c r="C9" s="29">
        <v>59</v>
      </c>
      <c r="D9" s="29">
        <v>136</v>
      </c>
      <c r="F9" s="11" t="s">
        <v>22</v>
      </c>
      <c r="G9" s="12">
        <f>B9/$D9</f>
        <v>0.56617647058823528</v>
      </c>
      <c r="H9" s="12">
        <f t="shared" si="1"/>
        <v>0.43382352941176472</v>
      </c>
      <c r="I9" s="12">
        <f t="shared" si="2"/>
        <v>1</v>
      </c>
      <c r="K9" s="28"/>
      <c r="L9" s="2"/>
      <c r="M9" s="2"/>
    </row>
    <row r="10" spans="1:13">
      <c r="A10" s="11" t="s">
        <v>23</v>
      </c>
      <c r="B10" s="29">
        <v>39</v>
      </c>
      <c r="C10" s="29">
        <v>64</v>
      </c>
      <c r="D10" s="29">
        <v>103</v>
      </c>
      <c r="F10" s="11" t="s">
        <v>23</v>
      </c>
      <c r="G10" s="12">
        <f>B10/$D10</f>
        <v>0.37864077669902912</v>
      </c>
      <c r="H10" s="12">
        <f t="shared" si="1"/>
        <v>0.62135922330097082</v>
      </c>
      <c r="I10" s="12">
        <f t="shared" si="2"/>
        <v>1</v>
      </c>
      <c r="K10" s="28"/>
      <c r="L10" s="2"/>
      <c r="M10" s="2"/>
    </row>
    <row r="11" spans="1:13">
      <c r="A11" s="13" t="s">
        <v>24</v>
      </c>
      <c r="B11" s="34" t="s">
        <v>49</v>
      </c>
      <c r="C11" s="29">
        <v>3</v>
      </c>
      <c r="D11" s="29">
        <v>3</v>
      </c>
      <c r="F11" s="11" t="s">
        <v>24</v>
      </c>
      <c r="G11" s="32" t="s">
        <v>49</v>
      </c>
      <c r="H11" s="12">
        <f t="shared" si="1"/>
        <v>1</v>
      </c>
      <c r="I11" s="12">
        <f t="shared" si="2"/>
        <v>1</v>
      </c>
      <c r="K11" s="28"/>
      <c r="L11" s="2"/>
      <c r="M11" s="2"/>
    </row>
    <row r="12" spans="1:13">
      <c r="A12" s="11" t="s">
        <v>25</v>
      </c>
      <c r="B12" s="29">
        <v>39</v>
      </c>
      <c r="C12" s="29">
        <v>32</v>
      </c>
      <c r="D12" s="29">
        <v>71</v>
      </c>
      <c r="F12" s="11" t="s">
        <v>25</v>
      </c>
      <c r="G12" s="12">
        <f t="shared" ref="G12:G23" si="3">B12/$D12</f>
        <v>0.54929577464788737</v>
      </c>
      <c r="H12" s="12">
        <f t="shared" si="1"/>
        <v>0.45070422535211269</v>
      </c>
      <c r="I12" s="12">
        <f t="shared" si="2"/>
        <v>1</v>
      </c>
      <c r="K12" s="28"/>
      <c r="L12" s="2"/>
      <c r="M12" s="2"/>
    </row>
    <row r="13" spans="1:13">
      <c r="A13" s="11" t="s">
        <v>26</v>
      </c>
      <c r="B13" s="29">
        <v>10</v>
      </c>
      <c r="C13" s="29">
        <v>15</v>
      </c>
      <c r="D13" s="29">
        <v>25</v>
      </c>
      <c r="F13" s="11" t="s">
        <v>26</v>
      </c>
      <c r="G13" s="12">
        <f t="shared" si="3"/>
        <v>0.4</v>
      </c>
      <c r="H13" s="12">
        <f t="shared" si="1"/>
        <v>0.6</v>
      </c>
      <c r="I13" s="12">
        <f t="shared" si="2"/>
        <v>1</v>
      </c>
      <c r="K13" s="28"/>
      <c r="L13" s="2"/>
      <c r="M13" s="2"/>
    </row>
    <row r="14" spans="1:13">
      <c r="A14" s="11" t="s">
        <v>27</v>
      </c>
      <c r="B14" s="29">
        <v>45</v>
      </c>
      <c r="C14" s="29">
        <v>23</v>
      </c>
      <c r="D14" s="29">
        <v>68</v>
      </c>
      <c r="F14" s="11" t="s">
        <v>27</v>
      </c>
      <c r="G14" s="12">
        <f t="shared" si="3"/>
        <v>0.66176470588235292</v>
      </c>
      <c r="H14" s="12">
        <f t="shared" si="1"/>
        <v>0.33823529411764708</v>
      </c>
      <c r="I14" s="12">
        <f t="shared" si="2"/>
        <v>1</v>
      </c>
      <c r="K14" s="28"/>
      <c r="L14" s="2"/>
      <c r="M14" s="2"/>
    </row>
    <row r="15" spans="1:13">
      <c r="A15" s="11" t="s">
        <v>28</v>
      </c>
      <c r="B15" s="29">
        <v>28</v>
      </c>
      <c r="C15" s="29">
        <v>22</v>
      </c>
      <c r="D15" s="29">
        <v>50</v>
      </c>
      <c r="F15" s="11" t="s">
        <v>28</v>
      </c>
      <c r="G15" s="12">
        <f t="shared" si="3"/>
        <v>0.56000000000000005</v>
      </c>
      <c r="H15" s="12">
        <f t="shared" si="1"/>
        <v>0.44</v>
      </c>
      <c r="I15" s="12">
        <f t="shared" si="2"/>
        <v>1</v>
      </c>
      <c r="K15" s="28"/>
      <c r="L15" s="2"/>
      <c r="M15" s="2"/>
    </row>
    <row r="16" spans="1:13">
      <c r="A16" s="13" t="s">
        <v>29</v>
      </c>
      <c r="B16" s="29">
        <v>29</v>
      </c>
      <c r="C16" s="29">
        <v>29</v>
      </c>
      <c r="D16" s="29">
        <v>58</v>
      </c>
      <c r="F16" s="13" t="s">
        <v>29</v>
      </c>
      <c r="G16" s="12">
        <f t="shared" si="3"/>
        <v>0.5</v>
      </c>
      <c r="H16" s="12">
        <f t="shared" si="1"/>
        <v>0.5</v>
      </c>
      <c r="I16" s="12">
        <f t="shared" si="2"/>
        <v>1</v>
      </c>
      <c r="K16" s="28"/>
      <c r="L16" s="2"/>
      <c r="M16" s="2"/>
    </row>
    <row r="17" spans="1:13">
      <c r="A17" s="11" t="s">
        <v>30</v>
      </c>
      <c r="B17" s="29">
        <v>1067</v>
      </c>
      <c r="C17" s="29">
        <v>682</v>
      </c>
      <c r="D17" s="29">
        <v>1749</v>
      </c>
      <c r="F17" s="11" t="s">
        <v>30</v>
      </c>
      <c r="G17" s="12">
        <f t="shared" si="3"/>
        <v>0.61006289308176098</v>
      </c>
      <c r="H17" s="12">
        <f t="shared" si="1"/>
        <v>0.38993710691823902</v>
      </c>
      <c r="I17" s="12">
        <f t="shared" si="2"/>
        <v>1</v>
      </c>
      <c r="K17" s="28"/>
      <c r="L17" s="2"/>
      <c r="M17" s="2"/>
    </row>
    <row r="18" spans="1:13">
      <c r="A18" s="11" t="s">
        <v>31</v>
      </c>
      <c r="B18" s="29">
        <v>7</v>
      </c>
      <c r="C18" s="29">
        <v>3</v>
      </c>
      <c r="D18" s="29">
        <v>10</v>
      </c>
      <c r="F18" s="11" t="s">
        <v>31</v>
      </c>
      <c r="G18" s="12">
        <f t="shared" si="3"/>
        <v>0.7</v>
      </c>
      <c r="H18" s="12">
        <f t="shared" si="1"/>
        <v>0.3</v>
      </c>
      <c r="I18" s="12">
        <f t="shared" si="2"/>
        <v>1</v>
      </c>
      <c r="K18" s="28"/>
      <c r="L18" s="2"/>
      <c r="M18" s="2"/>
    </row>
    <row r="19" spans="1:13">
      <c r="A19" s="11" t="s">
        <v>32</v>
      </c>
      <c r="B19" s="29">
        <v>78</v>
      </c>
      <c r="C19" s="29">
        <v>50</v>
      </c>
      <c r="D19" s="29">
        <v>128</v>
      </c>
      <c r="F19" s="11" t="s">
        <v>32</v>
      </c>
      <c r="G19" s="12">
        <f t="shared" si="3"/>
        <v>0.609375</v>
      </c>
      <c r="H19" s="12">
        <f t="shared" si="1"/>
        <v>0.390625</v>
      </c>
      <c r="I19" s="12">
        <f t="shared" si="2"/>
        <v>1</v>
      </c>
      <c r="K19" s="28"/>
      <c r="L19" s="2"/>
      <c r="M19" s="2"/>
    </row>
    <row r="20" spans="1:13">
      <c r="A20" s="11" t="s">
        <v>33</v>
      </c>
      <c r="B20" s="29">
        <v>7</v>
      </c>
      <c r="C20" s="29">
        <v>7</v>
      </c>
      <c r="D20" s="29">
        <v>14</v>
      </c>
      <c r="F20" s="11" t="s">
        <v>33</v>
      </c>
      <c r="G20" s="12">
        <f t="shared" si="3"/>
        <v>0.5</v>
      </c>
      <c r="H20" s="12">
        <f t="shared" si="1"/>
        <v>0.5</v>
      </c>
      <c r="I20" s="12">
        <f t="shared" si="2"/>
        <v>1</v>
      </c>
      <c r="K20" s="28"/>
      <c r="L20" s="2"/>
      <c r="M20" s="2"/>
    </row>
    <row r="21" spans="1:13">
      <c r="A21" s="11" t="s">
        <v>34</v>
      </c>
      <c r="B21" s="29">
        <v>77</v>
      </c>
      <c r="C21" s="29">
        <v>64</v>
      </c>
      <c r="D21" s="29">
        <v>141</v>
      </c>
      <c r="F21" s="11" t="s">
        <v>34</v>
      </c>
      <c r="G21" s="12">
        <f t="shared" si="3"/>
        <v>0.54609929078014185</v>
      </c>
      <c r="H21" s="12">
        <f t="shared" si="1"/>
        <v>0.45390070921985815</v>
      </c>
      <c r="I21" s="12">
        <f t="shared" si="2"/>
        <v>1</v>
      </c>
      <c r="K21" s="28"/>
      <c r="L21" s="2"/>
      <c r="M21" s="2"/>
    </row>
    <row r="22" spans="1:13">
      <c r="A22" s="11" t="s">
        <v>43</v>
      </c>
      <c r="B22" s="29">
        <v>260</v>
      </c>
      <c r="C22" s="29">
        <v>303</v>
      </c>
      <c r="D22" s="29">
        <v>563</v>
      </c>
      <c r="F22" s="11" t="s">
        <v>43</v>
      </c>
      <c r="G22" s="12">
        <f t="shared" si="3"/>
        <v>0.46181172291296624</v>
      </c>
      <c r="H22" s="12">
        <f t="shared" si="1"/>
        <v>0.53818827708703376</v>
      </c>
      <c r="I22" s="12">
        <f t="shared" si="2"/>
        <v>1</v>
      </c>
      <c r="K22" s="28"/>
      <c r="L22" s="2"/>
      <c r="M22" s="2"/>
    </row>
    <row r="23" spans="1:13">
      <c r="A23" s="11" t="s">
        <v>44</v>
      </c>
      <c r="B23" s="36">
        <f>SUM(B4:B22)</f>
        <v>2051</v>
      </c>
      <c r="C23" s="36">
        <f>SUM(C4:C22)</f>
        <v>1616</v>
      </c>
      <c r="D23" s="36">
        <f>SUM(D4:D22)</f>
        <v>3667</v>
      </c>
      <c r="E23" s="1"/>
      <c r="F23" s="11" t="s">
        <v>44</v>
      </c>
      <c r="G23" s="24">
        <f t="shared" si="3"/>
        <v>0.55931278974638665</v>
      </c>
      <c r="H23" s="24">
        <f t="shared" si="1"/>
        <v>0.44068721025361329</v>
      </c>
      <c r="I23" s="24">
        <f t="shared" si="2"/>
        <v>1</v>
      </c>
    </row>
    <row r="24" spans="1:13">
      <c r="A24" s="21" t="s">
        <v>37</v>
      </c>
      <c r="B24" s="1"/>
      <c r="C24" s="1"/>
      <c r="D24" s="1"/>
      <c r="E24" s="1"/>
      <c r="F24" s="1"/>
      <c r="G24" s="1"/>
      <c r="H24" s="1"/>
      <c r="I24" s="1"/>
    </row>
    <row r="25" spans="1:13">
      <c r="A25" s="21" t="s">
        <v>38</v>
      </c>
      <c r="B25" s="1"/>
      <c r="C25" s="1"/>
      <c r="D25" s="1"/>
      <c r="E25" s="1"/>
      <c r="F25" s="1"/>
      <c r="G25" s="1"/>
      <c r="H25" s="1"/>
      <c r="I25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1"/>
  <sheetViews>
    <sheetView tabSelected="1" workbookViewId="0">
      <selection activeCell="L31" sqref="L31"/>
    </sheetView>
  </sheetViews>
  <sheetFormatPr baseColWidth="10" defaultRowHeight="15"/>
  <cols>
    <col min="1" max="1" width="44" customWidth="1"/>
  </cols>
  <sheetData>
    <row r="1" spans="1:9" ht="15.75">
      <c r="A1" s="3" t="s">
        <v>47</v>
      </c>
      <c r="B1" s="4"/>
      <c r="C1" s="4"/>
      <c r="D1" s="1"/>
      <c r="E1" s="1"/>
      <c r="F1" s="1"/>
      <c r="G1" s="1"/>
      <c r="H1" s="1"/>
      <c r="I1" s="1"/>
    </row>
    <row r="2" spans="1:9">
      <c r="A2" s="6"/>
      <c r="B2" s="6" t="s">
        <v>0</v>
      </c>
      <c r="C2" s="6"/>
      <c r="D2" s="1"/>
      <c r="E2" s="1"/>
      <c r="F2" s="1"/>
      <c r="G2" s="1"/>
      <c r="H2" s="1"/>
      <c r="I2" s="1"/>
    </row>
    <row r="3" spans="1:9">
      <c r="A3" s="7" t="s">
        <v>2</v>
      </c>
      <c r="B3" s="8" t="s">
        <v>9</v>
      </c>
      <c r="C3" s="8" t="s">
        <v>10</v>
      </c>
      <c r="D3" s="8" t="s">
        <v>11</v>
      </c>
      <c r="E3" s="8" t="s">
        <v>12</v>
      </c>
      <c r="F3" s="8" t="s">
        <v>13</v>
      </c>
      <c r="G3" s="8" t="s">
        <v>14</v>
      </c>
      <c r="H3" s="8" t="s">
        <v>15</v>
      </c>
      <c r="I3" s="8" t="s">
        <v>16</v>
      </c>
    </row>
    <row r="4" spans="1:9">
      <c r="A4" s="11" t="s">
        <v>17</v>
      </c>
      <c r="B4" s="14">
        <v>7</v>
      </c>
      <c r="C4" s="14">
        <v>13</v>
      </c>
      <c r="D4" s="14">
        <v>10</v>
      </c>
      <c r="E4" s="14">
        <v>11</v>
      </c>
      <c r="F4" s="14">
        <v>7</v>
      </c>
      <c r="G4" s="14">
        <v>18</v>
      </c>
      <c r="H4" s="14">
        <v>24</v>
      </c>
      <c r="I4" s="14">
        <v>90</v>
      </c>
    </row>
    <row r="5" spans="1:9">
      <c r="A5" s="11" t="s">
        <v>18</v>
      </c>
      <c r="B5" s="14">
        <v>21</v>
      </c>
      <c r="C5" s="14">
        <v>19</v>
      </c>
      <c r="D5" s="14">
        <v>29</v>
      </c>
      <c r="E5" s="14">
        <v>20</v>
      </c>
      <c r="F5" s="14">
        <v>22</v>
      </c>
      <c r="G5" s="14">
        <v>31</v>
      </c>
      <c r="H5" s="14">
        <v>22</v>
      </c>
      <c r="I5" s="14">
        <v>164</v>
      </c>
    </row>
    <row r="6" spans="1:9">
      <c r="A6" s="11" t="s">
        <v>19</v>
      </c>
      <c r="B6" s="14">
        <v>42</v>
      </c>
      <c r="C6" s="14">
        <v>55</v>
      </c>
      <c r="D6" s="14">
        <v>26</v>
      </c>
      <c r="E6" s="14">
        <v>35</v>
      </c>
      <c r="F6" s="14">
        <v>36</v>
      </c>
      <c r="G6" s="14">
        <v>36</v>
      </c>
      <c r="H6" s="14">
        <v>39</v>
      </c>
      <c r="I6" s="14">
        <v>269</v>
      </c>
    </row>
    <row r="7" spans="1:9">
      <c r="A7" s="11" t="s">
        <v>20</v>
      </c>
      <c r="B7" s="14">
        <v>1</v>
      </c>
      <c r="C7" s="14">
        <v>1</v>
      </c>
      <c r="D7" s="14">
        <v>2</v>
      </c>
      <c r="E7" s="14">
        <v>1</v>
      </c>
      <c r="F7" s="14">
        <v>6</v>
      </c>
      <c r="G7" s="14">
        <v>3</v>
      </c>
      <c r="H7" s="14">
        <v>9</v>
      </c>
      <c r="I7" s="14">
        <v>23</v>
      </c>
    </row>
    <row r="8" spans="1:9">
      <c r="A8" s="11" t="s">
        <v>21</v>
      </c>
      <c r="B8" s="33" t="s">
        <v>46</v>
      </c>
      <c r="C8" s="33" t="s">
        <v>46</v>
      </c>
      <c r="D8" s="14">
        <v>1</v>
      </c>
      <c r="E8" s="33" t="s">
        <v>46</v>
      </c>
      <c r="F8" s="33" t="s">
        <v>46</v>
      </c>
      <c r="G8" s="33" t="s">
        <v>46</v>
      </c>
      <c r="H8" s="14">
        <v>1</v>
      </c>
      <c r="I8" s="14">
        <v>2</v>
      </c>
    </row>
    <row r="9" spans="1:9">
      <c r="A9" s="11" t="s">
        <v>22</v>
      </c>
      <c r="B9" s="14">
        <v>18</v>
      </c>
      <c r="C9" s="14">
        <v>11</v>
      </c>
      <c r="D9" s="14">
        <v>18</v>
      </c>
      <c r="E9" s="14">
        <v>20</v>
      </c>
      <c r="F9" s="14">
        <v>15</v>
      </c>
      <c r="G9" s="14">
        <v>23</v>
      </c>
      <c r="H9" s="14">
        <v>31</v>
      </c>
      <c r="I9" s="14">
        <v>136</v>
      </c>
    </row>
    <row r="10" spans="1:9">
      <c r="A10" s="11" t="s">
        <v>23</v>
      </c>
      <c r="B10" s="14">
        <v>24</v>
      </c>
      <c r="C10" s="14">
        <v>13</v>
      </c>
      <c r="D10" s="14">
        <v>9</v>
      </c>
      <c r="E10" s="14">
        <v>12</v>
      </c>
      <c r="F10" s="14">
        <v>14</v>
      </c>
      <c r="G10" s="14">
        <v>17</v>
      </c>
      <c r="H10" s="14">
        <v>14</v>
      </c>
      <c r="I10" s="14">
        <v>103</v>
      </c>
    </row>
    <row r="11" spans="1:9">
      <c r="A11" s="13" t="s">
        <v>24</v>
      </c>
      <c r="B11" s="33" t="s">
        <v>46</v>
      </c>
      <c r="C11" s="33" t="s">
        <v>46</v>
      </c>
      <c r="D11" s="33" t="s">
        <v>46</v>
      </c>
      <c r="E11" s="33" t="s">
        <v>46</v>
      </c>
      <c r="F11" s="33" t="s">
        <v>46</v>
      </c>
      <c r="G11" s="26">
        <v>2</v>
      </c>
      <c r="H11" s="14">
        <v>1</v>
      </c>
      <c r="I11" s="14">
        <v>3</v>
      </c>
    </row>
    <row r="12" spans="1:9">
      <c r="A12" s="11" t="s">
        <v>25</v>
      </c>
      <c r="B12" s="14">
        <v>12</v>
      </c>
      <c r="C12" s="14">
        <v>8</v>
      </c>
      <c r="D12" s="14">
        <v>10</v>
      </c>
      <c r="E12" s="14">
        <v>9</v>
      </c>
      <c r="F12" s="14">
        <v>5</v>
      </c>
      <c r="G12" s="14">
        <v>10</v>
      </c>
      <c r="H12" s="14">
        <v>17</v>
      </c>
      <c r="I12" s="14">
        <v>71</v>
      </c>
    </row>
    <row r="13" spans="1:9">
      <c r="A13" s="11" t="s">
        <v>26</v>
      </c>
      <c r="B13" s="14">
        <v>1</v>
      </c>
      <c r="C13" s="14">
        <v>6</v>
      </c>
      <c r="D13" s="14">
        <v>2</v>
      </c>
      <c r="E13" s="14">
        <v>3</v>
      </c>
      <c r="F13" s="14">
        <v>5</v>
      </c>
      <c r="G13" s="14">
        <v>2</v>
      </c>
      <c r="H13" s="14">
        <v>6</v>
      </c>
      <c r="I13" s="14">
        <v>25</v>
      </c>
    </row>
    <row r="14" spans="1:9">
      <c r="A14" s="11" t="s">
        <v>27</v>
      </c>
      <c r="B14" s="14">
        <v>12</v>
      </c>
      <c r="C14" s="14">
        <v>8</v>
      </c>
      <c r="D14" s="14">
        <v>8</v>
      </c>
      <c r="E14" s="14">
        <v>7</v>
      </c>
      <c r="F14" s="14">
        <v>10</v>
      </c>
      <c r="G14" s="14">
        <v>8</v>
      </c>
      <c r="H14" s="14">
        <v>15</v>
      </c>
      <c r="I14" s="14">
        <v>68</v>
      </c>
    </row>
    <row r="15" spans="1:9">
      <c r="A15" s="11" t="s">
        <v>28</v>
      </c>
      <c r="B15" s="14">
        <v>7</v>
      </c>
      <c r="C15" s="14">
        <v>6</v>
      </c>
      <c r="D15" s="14">
        <v>7</v>
      </c>
      <c r="E15" s="14">
        <v>8</v>
      </c>
      <c r="F15" s="14">
        <v>3</v>
      </c>
      <c r="G15" s="14">
        <v>9</v>
      </c>
      <c r="H15" s="14">
        <v>10</v>
      </c>
      <c r="I15" s="14">
        <v>50</v>
      </c>
    </row>
    <row r="16" spans="1:9">
      <c r="A16" s="11" t="s">
        <v>29</v>
      </c>
      <c r="B16" s="14">
        <v>7</v>
      </c>
      <c r="C16" s="14">
        <v>2</v>
      </c>
      <c r="D16" s="14">
        <v>11</v>
      </c>
      <c r="E16" s="14">
        <v>8</v>
      </c>
      <c r="F16" s="14">
        <v>10</v>
      </c>
      <c r="G16" s="14">
        <v>8</v>
      </c>
      <c r="H16" s="14">
        <v>12</v>
      </c>
      <c r="I16" s="14">
        <v>58</v>
      </c>
    </row>
    <row r="17" spans="1:9">
      <c r="A17" s="11" t="s">
        <v>30</v>
      </c>
      <c r="B17" s="14">
        <v>253</v>
      </c>
      <c r="C17" s="14">
        <v>257</v>
      </c>
      <c r="D17" s="14">
        <v>240</v>
      </c>
      <c r="E17" s="14">
        <v>223</v>
      </c>
      <c r="F17" s="14">
        <v>262</v>
      </c>
      <c r="G17" s="14">
        <v>276</v>
      </c>
      <c r="H17" s="14">
        <v>238</v>
      </c>
      <c r="I17" s="35">
        <v>1749</v>
      </c>
    </row>
    <row r="18" spans="1:9">
      <c r="A18" s="11" t="s">
        <v>31</v>
      </c>
      <c r="B18" s="14">
        <v>2</v>
      </c>
      <c r="C18" s="14">
        <v>1</v>
      </c>
      <c r="D18" s="14">
        <v>1</v>
      </c>
      <c r="E18" s="14">
        <v>2</v>
      </c>
      <c r="F18" s="14">
        <v>1</v>
      </c>
      <c r="G18" s="14">
        <v>1</v>
      </c>
      <c r="H18" s="14">
        <v>2</v>
      </c>
      <c r="I18" s="14">
        <v>10</v>
      </c>
    </row>
    <row r="19" spans="1:9">
      <c r="A19" s="11" t="s">
        <v>32</v>
      </c>
      <c r="B19" s="14">
        <v>25</v>
      </c>
      <c r="C19" s="14">
        <v>27</v>
      </c>
      <c r="D19" s="14">
        <v>10</v>
      </c>
      <c r="E19" s="14">
        <v>11</v>
      </c>
      <c r="F19" s="14">
        <v>15</v>
      </c>
      <c r="G19" s="14">
        <v>22</v>
      </c>
      <c r="H19" s="14">
        <v>18</v>
      </c>
      <c r="I19" s="14">
        <v>128</v>
      </c>
    </row>
    <row r="20" spans="1:9">
      <c r="A20" s="11" t="s">
        <v>33</v>
      </c>
      <c r="B20" s="14">
        <v>1</v>
      </c>
      <c r="C20" s="14">
        <v>1</v>
      </c>
      <c r="D20" s="14">
        <v>2</v>
      </c>
      <c r="E20" s="14">
        <v>2</v>
      </c>
      <c r="F20" s="14">
        <v>3</v>
      </c>
      <c r="G20" s="14">
        <v>3</v>
      </c>
      <c r="H20" s="14">
        <v>2</v>
      </c>
      <c r="I20" s="14">
        <v>14</v>
      </c>
    </row>
    <row r="21" spans="1:9">
      <c r="A21" s="11" t="s">
        <v>34</v>
      </c>
      <c r="B21" s="14">
        <v>21</v>
      </c>
      <c r="C21" s="14">
        <v>15</v>
      </c>
      <c r="D21" s="14">
        <v>13</v>
      </c>
      <c r="E21" s="14">
        <v>25</v>
      </c>
      <c r="F21" s="14">
        <v>24</v>
      </c>
      <c r="G21" s="14">
        <v>25</v>
      </c>
      <c r="H21" s="14">
        <v>18</v>
      </c>
      <c r="I21" s="14">
        <v>141</v>
      </c>
    </row>
    <row r="22" spans="1:9">
      <c r="A22" s="11" t="s">
        <v>35</v>
      </c>
      <c r="B22" s="14">
        <v>92</v>
      </c>
      <c r="C22" s="14">
        <v>71</v>
      </c>
      <c r="D22" s="14">
        <v>48</v>
      </c>
      <c r="E22" s="14">
        <v>52</v>
      </c>
      <c r="F22" s="14">
        <v>56</v>
      </c>
      <c r="G22" s="14">
        <f>108-7</f>
        <v>101</v>
      </c>
      <c r="H22" s="14">
        <f>151-8</f>
        <v>143</v>
      </c>
      <c r="I22" s="14">
        <f>B22+C22+D22+E22+F22+G22+H22</f>
        <v>563</v>
      </c>
    </row>
    <row r="23" spans="1:9">
      <c r="A23" s="17" t="s">
        <v>36</v>
      </c>
      <c r="B23" s="23">
        <f t="shared" ref="B23:I23" si="0">SUM(B4:B22)</f>
        <v>546</v>
      </c>
      <c r="C23" s="23">
        <f t="shared" si="0"/>
        <v>514</v>
      </c>
      <c r="D23" s="23">
        <f t="shared" si="0"/>
        <v>447</v>
      </c>
      <c r="E23" s="23">
        <f t="shared" si="0"/>
        <v>449</v>
      </c>
      <c r="F23" s="23">
        <f t="shared" si="0"/>
        <v>494</v>
      </c>
      <c r="G23" s="23">
        <f t="shared" si="0"/>
        <v>595</v>
      </c>
      <c r="H23" s="23">
        <f t="shared" si="0"/>
        <v>622</v>
      </c>
      <c r="I23" s="37">
        <f t="shared" si="0"/>
        <v>3667</v>
      </c>
    </row>
    <row r="24" spans="1:9">
      <c r="A24" s="21" t="s">
        <v>37</v>
      </c>
      <c r="B24" s="18"/>
      <c r="C24" s="18"/>
      <c r="D24" s="18"/>
      <c r="E24" s="18"/>
      <c r="F24" s="18"/>
      <c r="G24" s="18"/>
      <c r="H24" s="18"/>
      <c r="I24" s="18"/>
    </row>
    <row r="25" spans="1:9">
      <c r="A25" s="21" t="s">
        <v>38</v>
      </c>
      <c r="B25" s="18"/>
      <c r="C25" s="18"/>
      <c r="D25" s="18"/>
      <c r="E25" s="18"/>
      <c r="F25" s="18"/>
      <c r="G25" s="18"/>
      <c r="H25" s="18"/>
      <c r="I25" s="18"/>
    </row>
    <row r="27" spans="1:9" ht="15.75">
      <c r="A27" s="3" t="s">
        <v>48</v>
      </c>
      <c r="B27" s="4"/>
      <c r="C27" s="4"/>
      <c r="D27" s="1"/>
      <c r="E27" s="1"/>
      <c r="F27" s="1"/>
      <c r="G27" s="1"/>
      <c r="H27" s="1"/>
      <c r="I27" s="1"/>
    </row>
    <row r="28" spans="1:9">
      <c r="A28" s="6"/>
      <c r="B28" s="6" t="s">
        <v>1</v>
      </c>
      <c r="C28" s="6"/>
      <c r="D28" s="1"/>
      <c r="E28" s="1"/>
      <c r="F28" s="1"/>
      <c r="G28" s="1"/>
      <c r="H28" s="1"/>
      <c r="I28" s="1"/>
    </row>
    <row r="29" spans="1:9">
      <c r="A29" s="7" t="s">
        <v>2</v>
      </c>
      <c r="B29" s="8" t="s">
        <v>9</v>
      </c>
      <c r="C29" s="8" t="s">
        <v>10</v>
      </c>
      <c r="D29" s="8" t="s">
        <v>11</v>
      </c>
      <c r="E29" s="8" t="s">
        <v>12</v>
      </c>
      <c r="F29" s="8" t="s">
        <v>13</v>
      </c>
      <c r="G29" s="8" t="s">
        <v>14</v>
      </c>
      <c r="H29" s="8" t="s">
        <v>15</v>
      </c>
      <c r="I29" s="8" t="s">
        <v>16</v>
      </c>
    </row>
    <row r="30" spans="1:9">
      <c r="A30" s="11" t="s">
        <v>17</v>
      </c>
      <c r="B30" s="12">
        <f t="shared" ref="B30:I30" si="1">B4/$I$4</f>
        <v>7.7777777777777779E-2</v>
      </c>
      <c r="C30" s="12">
        <f t="shared" si="1"/>
        <v>0.14444444444444443</v>
      </c>
      <c r="D30" s="12">
        <f t="shared" si="1"/>
        <v>0.1111111111111111</v>
      </c>
      <c r="E30" s="12">
        <f t="shared" si="1"/>
        <v>0.12222222222222222</v>
      </c>
      <c r="F30" s="12">
        <f t="shared" si="1"/>
        <v>7.7777777777777779E-2</v>
      </c>
      <c r="G30" s="12">
        <f t="shared" si="1"/>
        <v>0.2</v>
      </c>
      <c r="H30" s="12">
        <f t="shared" si="1"/>
        <v>0.26666666666666666</v>
      </c>
      <c r="I30" s="12">
        <f t="shared" si="1"/>
        <v>1</v>
      </c>
    </row>
    <row r="31" spans="1:9">
      <c r="A31" s="11" t="s">
        <v>18</v>
      </c>
      <c r="B31" s="12">
        <f t="shared" ref="B31:I31" si="2">B5/$I$5</f>
        <v>0.12804878048780488</v>
      </c>
      <c r="C31" s="12">
        <f t="shared" si="2"/>
        <v>0.11585365853658537</v>
      </c>
      <c r="D31" s="12">
        <f t="shared" si="2"/>
        <v>0.17682926829268292</v>
      </c>
      <c r="E31" s="12">
        <f t="shared" si="2"/>
        <v>0.12195121951219512</v>
      </c>
      <c r="F31" s="12">
        <f t="shared" si="2"/>
        <v>0.13414634146341464</v>
      </c>
      <c r="G31" s="12">
        <f t="shared" si="2"/>
        <v>0.18902439024390244</v>
      </c>
      <c r="H31" s="12">
        <f t="shared" si="2"/>
        <v>0.13414634146341464</v>
      </c>
      <c r="I31" s="12">
        <f t="shared" si="2"/>
        <v>1</v>
      </c>
    </row>
    <row r="32" spans="1:9">
      <c r="A32" s="11" t="s">
        <v>19</v>
      </c>
      <c r="B32" s="12">
        <f t="shared" ref="B32:I32" si="3">B6/$I$6</f>
        <v>0.15613382899628253</v>
      </c>
      <c r="C32" s="12">
        <f t="shared" si="3"/>
        <v>0.20446096654275092</v>
      </c>
      <c r="D32" s="12">
        <f t="shared" si="3"/>
        <v>9.6654275092936809E-2</v>
      </c>
      <c r="E32" s="12">
        <f t="shared" si="3"/>
        <v>0.13011152416356878</v>
      </c>
      <c r="F32" s="12">
        <f t="shared" si="3"/>
        <v>0.13382899628252787</v>
      </c>
      <c r="G32" s="12">
        <f t="shared" si="3"/>
        <v>0.13382899628252787</v>
      </c>
      <c r="H32" s="12">
        <f t="shared" si="3"/>
        <v>0.1449814126394052</v>
      </c>
      <c r="I32" s="12">
        <f t="shared" si="3"/>
        <v>1</v>
      </c>
    </row>
    <row r="33" spans="1:9">
      <c r="A33" s="11" t="s">
        <v>20</v>
      </c>
      <c r="B33" s="12">
        <f>B7/$I$7</f>
        <v>4.3478260869565216E-2</v>
      </c>
      <c r="C33" s="12">
        <f t="shared" ref="C33:I33" si="4">C7/$I$4</f>
        <v>1.1111111111111112E-2</v>
      </c>
      <c r="D33" s="12">
        <f t="shared" si="4"/>
        <v>2.2222222222222223E-2</v>
      </c>
      <c r="E33" s="12">
        <f t="shared" si="4"/>
        <v>1.1111111111111112E-2</v>
      </c>
      <c r="F33" s="12">
        <f t="shared" si="4"/>
        <v>6.6666666666666666E-2</v>
      </c>
      <c r="G33" s="12">
        <f t="shared" si="4"/>
        <v>3.3333333333333333E-2</v>
      </c>
      <c r="H33" s="12">
        <f t="shared" si="4"/>
        <v>0.1</v>
      </c>
      <c r="I33" s="12">
        <f t="shared" si="4"/>
        <v>0.25555555555555554</v>
      </c>
    </row>
    <row r="34" spans="1:9">
      <c r="A34" s="11" t="s">
        <v>21</v>
      </c>
      <c r="B34" s="33" t="s">
        <v>46</v>
      </c>
      <c r="C34" s="33" t="s">
        <v>46</v>
      </c>
      <c r="D34" s="12">
        <f>D8/$I$8</f>
        <v>0.5</v>
      </c>
      <c r="E34" s="33" t="s">
        <v>46</v>
      </c>
      <c r="F34" s="33" t="s">
        <v>46</v>
      </c>
      <c r="G34" s="33" t="s">
        <v>46</v>
      </c>
      <c r="H34" s="12">
        <f>H8/$I$8</f>
        <v>0.5</v>
      </c>
      <c r="I34" s="12">
        <f>I8/$I$8</f>
        <v>1</v>
      </c>
    </row>
    <row r="35" spans="1:9">
      <c r="A35" s="11" t="s">
        <v>22</v>
      </c>
      <c r="B35" s="12">
        <f t="shared" ref="B35:I35" si="5">B9/$I$9</f>
        <v>0.13235294117647059</v>
      </c>
      <c r="C35" s="12">
        <f t="shared" si="5"/>
        <v>8.0882352941176475E-2</v>
      </c>
      <c r="D35" s="12">
        <f t="shared" si="5"/>
        <v>0.13235294117647059</v>
      </c>
      <c r="E35" s="12">
        <f t="shared" si="5"/>
        <v>0.14705882352941177</v>
      </c>
      <c r="F35" s="12">
        <f t="shared" si="5"/>
        <v>0.11029411764705882</v>
      </c>
      <c r="G35" s="12">
        <f t="shared" si="5"/>
        <v>0.16911764705882354</v>
      </c>
      <c r="H35" s="12">
        <f t="shared" si="5"/>
        <v>0.22794117647058823</v>
      </c>
      <c r="I35" s="12">
        <f t="shared" si="5"/>
        <v>1</v>
      </c>
    </row>
    <row r="36" spans="1:9">
      <c r="A36" s="11" t="s">
        <v>23</v>
      </c>
      <c r="B36" s="12">
        <f t="shared" ref="B36:I36" si="6">B10/$I$10</f>
        <v>0.23300970873786409</v>
      </c>
      <c r="C36" s="12">
        <f t="shared" si="6"/>
        <v>0.12621359223300971</v>
      </c>
      <c r="D36" s="12">
        <f t="shared" si="6"/>
        <v>8.7378640776699032E-2</v>
      </c>
      <c r="E36" s="12">
        <f t="shared" si="6"/>
        <v>0.11650485436893204</v>
      </c>
      <c r="F36" s="12">
        <f t="shared" si="6"/>
        <v>0.13592233009708737</v>
      </c>
      <c r="G36" s="12">
        <f t="shared" si="6"/>
        <v>0.1650485436893204</v>
      </c>
      <c r="H36" s="12">
        <f t="shared" si="6"/>
        <v>0.13592233009708737</v>
      </c>
      <c r="I36" s="12">
        <f t="shared" si="6"/>
        <v>1</v>
      </c>
    </row>
    <row r="37" spans="1:9">
      <c r="A37" s="13" t="s">
        <v>24</v>
      </c>
      <c r="B37" s="33" t="s">
        <v>46</v>
      </c>
      <c r="C37" s="33" t="s">
        <v>46</v>
      </c>
      <c r="D37" s="33" t="s">
        <v>46</v>
      </c>
      <c r="E37" s="33" t="s">
        <v>46</v>
      </c>
      <c r="F37" s="33" t="s">
        <v>46</v>
      </c>
      <c r="G37" s="12">
        <f>G11/$I$11</f>
        <v>0.66666666666666663</v>
      </c>
      <c r="H37" s="12">
        <f>H11/$I$11</f>
        <v>0.33333333333333331</v>
      </c>
      <c r="I37" s="12">
        <f>I11/$I$11</f>
        <v>1</v>
      </c>
    </row>
    <row r="38" spans="1:9">
      <c r="A38" s="11" t="s">
        <v>25</v>
      </c>
      <c r="B38" s="12">
        <f t="shared" ref="B38:I38" si="7">B12/$I$12</f>
        <v>0.16901408450704225</v>
      </c>
      <c r="C38" s="12">
        <f t="shared" si="7"/>
        <v>0.11267605633802817</v>
      </c>
      <c r="D38" s="12">
        <f t="shared" si="7"/>
        <v>0.14084507042253522</v>
      </c>
      <c r="E38" s="12">
        <f t="shared" si="7"/>
        <v>0.12676056338028169</v>
      </c>
      <c r="F38" s="12">
        <f t="shared" si="7"/>
        <v>7.0422535211267609E-2</v>
      </c>
      <c r="G38" s="12">
        <f t="shared" si="7"/>
        <v>0.14084507042253522</v>
      </c>
      <c r="H38" s="12">
        <f t="shared" si="7"/>
        <v>0.23943661971830985</v>
      </c>
      <c r="I38" s="12">
        <f t="shared" si="7"/>
        <v>1</v>
      </c>
    </row>
    <row r="39" spans="1:9">
      <c r="A39" s="11" t="s">
        <v>26</v>
      </c>
      <c r="B39" s="12">
        <f t="shared" ref="B39:G39" si="8">B13/$I$13</f>
        <v>0.04</v>
      </c>
      <c r="C39" s="12">
        <f t="shared" si="8"/>
        <v>0.24</v>
      </c>
      <c r="D39" s="12">
        <f t="shared" si="8"/>
        <v>0.08</v>
      </c>
      <c r="E39" s="12">
        <f t="shared" si="8"/>
        <v>0.12</v>
      </c>
      <c r="F39" s="12">
        <f t="shared" si="8"/>
        <v>0.2</v>
      </c>
      <c r="G39" s="12">
        <f t="shared" si="8"/>
        <v>0.08</v>
      </c>
      <c r="H39" s="12">
        <f t="shared" ref="H39" si="9">H13/$I$13</f>
        <v>0.24</v>
      </c>
      <c r="I39" s="12">
        <f>I13/$I$13</f>
        <v>1</v>
      </c>
    </row>
    <row r="40" spans="1:9">
      <c r="A40" s="11" t="s">
        <v>27</v>
      </c>
      <c r="B40" s="12">
        <f t="shared" ref="B40:I40" si="10">B14/$I$14</f>
        <v>0.17647058823529413</v>
      </c>
      <c r="C40" s="12">
        <f t="shared" si="10"/>
        <v>0.11764705882352941</v>
      </c>
      <c r="D40" s="12">
        <f t="shared" si="10"/>
        <v>0.11764705882352941</v>
      </c>
      <c r="E40" s="12">
        <f t="shared" si="10"/>
        <v>0.10294117647058823</v>
      </c>
      <c r="F40" s="12">
        <f t="shared" si="10"/>
        <v>0.14705882352941177</v>
      </c>
      <c r="G40" s="12">
        <f t="shared" si="10"/>
        <v>0.11764705882352941</v>
      </c>
      <c r="H40" s="12">
        <f t="shared" si="10"/>
        <v>0.22058823529411764</v>
      </c>
      <c r="I40" s="12">
        <f t="shared" si="10"/>
        <v>1</v>
      </c>
    </row>
    <row r="41" spans="1:9">
      <c r="A41" s="11" t="s">
        <v>28</v>
      </c>
      <c r="B41" s="12">
        <f t="shared" ref="B41:I41" si="11">B15/$I$15</f>
        <v>0.14000000000000001</v>
      </c>
      <c r="C41" s="12">
        <f t="shared" si="11"/>
        <v>0.12</v>
      </c>
      <c r="D41" s="12">
        <f t="shared" si="11"/>
        <v>0.14000000000000001</v>
      </c>
      <c r="E41" s="12">
        <f t="shared" si="11"/>
        <v>0.16</v>
      </c>
      <c r="F41" s="12">
        <f t="shared" si="11"/>
        <v>0.06</v>
      </c>
      <c r="G41" s="12">
        <f t="shared" si="11"/>
        <v>0.18</v>
      </c>
      <c r="H41" s="12">
        <f t="shared" si="11"/>
        <v>0.2</v>
      </c>
      <c r="I41" s="12">
        <f t="shared" si="11"/>
        <v>1</v>
      </c>
    </row>
    <row r="42" spans="1:9">
      <c r="A42" s="11" t="s">
        <v>29</v>
      </c>
      <c r="B42" s="12">
        <f t="shared" ref="B42:I42" si="12">B16/$I$16</f>
        <v>0.1206896551724138</v>
      </c>
      <c r="C42" s="12">
        <f t="shared" si="12"/>
        <v>3.4482758620689655E-2</v>
      </c>
      <c r="D42" s="12">
        <f t="shared" si="12"/>
        <v>0.18965517241379309</v>
      </c>
      <c r="E42" s="12">
        <f t="shared" si="12"/>
        <v>0.13793103448275862</v>
      </c>
      <c r="F42" s="12">
        <f t="shared" si="12"/>
        <v>0.17241379310344829</v>
      </c>
      <c r="G42" s="12">
        <f t="shared" si="12"/>
        <v>0.13793103448275862</v>
      </c>
      <c r="H42" s="12">
        <f t="shared" si="12"/>
        <v>0.20689655172413793</v>
      </c>
      <c r="I42" s="12">
        <f t="shared" si="12"/>
        <v>1</v>
      </c>
    </row>
    <row r="43" spans="1:9">
      <c r="A43" s="11" t="s">
        <v>30</v>
      </c>
      <c r="B43" s="12">
        <f>B17/$I$17</f>
        <v>0.14465408805031446</v>
      </c>
      <c r="C43" s="12">
        <f t="shared" ref="C43:F43" si="13">C17/$I$17</f>
        <v>0.14694110920526016</v>
      </c>
      <c r="D43" s="12">
        <f t="shared" si="13"/>
        <v>0.137221269296741</v>
      </c>
      <c r="E43" s="12">
        <f t="shared" si="13"/>
        <v>0.12750142938822184</v>
      </c>
      <c r="F43" s="12">
        <f t="shared" si="13"/>
        <v>0.14979988564894225</v>
      </c>
      <c r="G43" s="12">
        <f>G17/$I$17</f>
        <v>0.15780445969125215</v>
      </c>
      <c r="H43" s="12">
        <f>H17/$I$17</f>
        <v>0.13607775871926817</v>
      </c>
      <c r="I43" s="12">
        <f>I17/$I$17</f>
        <v>1</v>
      </c>
    </row>
    <row r="44" spans="1:9">
      <c r="A44" s="11" t="s">
        <v>31</v>
      </c>
      <c r="B44" s="12">
        <f t="shared" ref="B44:I44" si="14">B18/$I$18</f>
        <v>0.2</v>
      </c>
      <c r="C44" s="12">
        <f t="shared" si="14"/>
        <v>0.1</v>
      </c>
      <c r="D44" s="12">
        <f t="shared" si="14"/>
        <v>0.1</v>
      </c>
      <c r="E44" s="12">
        <f t="shared" si="14"/>
        <v>0.2</v>
      </c>
      <c r="F44" s="12">
        <f t="shared" si="14"/>
        <v>0.1</v>
      </c>
      <c r="G44" s="12">
        <f t="shared" si="14"/>
        <v>0.1</v>
      </c>
      <c r="H44" s="12">
        <f t="shared" si="14"/>
        <v>0.2</v>
      </c>
      <c r="I44" s="12">
        <f t="shared" si="14"/>
        <v>1</v>
      </c>
    </row>
    <row r="45" spans="1:9">
      <c r="A45" s="11" t="s">
        <v>32</v>
      </c>
      <c r="B45" s="12">
        <f t="shared" ref="B45:I45" si="15">B19/$I$19</f>
        <v>0.1953125</v>
      </c>
      <c r="C45" s="12">
        <f t="shared" si="15"/>
        <v>0.2109375</v>
      </c>
      <c r="D45" s="12">
        <f t="shared" si="15"/>
        <v>7.8125E-2</v>
      </c>
      <c r="E45" s="12">
        <f t="shared" si="15"/>
        <v>8.59375E-2</v>
      </c>
      <c r="F45" s="12">
        <f t="shared" si="15"/>
        <v>0.1171875</v>
      </c>
      <c r="G45" s="12">
        <f t="shared" si="15"/>
        <v>0.171875</v>
      </c>
      <c r="H45" s="12">
        <f t="shared" si="15"/>
        <v>0.140625</v>
      </c>
      <c r="I45" s="12">
        <f t="shared" si="15"/>
        <v>1</v>
      </c>
    </row>
    <row r="46" spans="1:9">
      <c r="A46" s="11" t="s">
        <v>33</v>
      </c>
      <c r="B46" s="12">
        <f t="shared" ref="B46:I46" si="16">B20/$I$20</f>
        <v>7.1428571428571425E-2</v>
      </c>
      <c r="C46" s="12">
        <f t="shared" si="16"/>
        <v>7.1428571428571425E-2</v>
      </c>
      <c r="D46" s="12">
        <f t="shared" si="16"/>
        <v>0.14285714285714285</v>
      </c>
      <c r="E46" s="12">
        <f t="shared" si="16"/>
        <v>0.14285714285714285</v>
      </c>
      <c r="F46" s="12">
        <f t="shared" si="16"/>
        <v>0.21428571428571427</v>
      </c>
      <c r="G46" s="12">
        <f t="shared" si="16"/>
        <v>0.21428571428571427</v>
      </c>
      <c r="H46" s="12">
        <f t="shared" si="16"/>
        <v>0.14285714285714285</v>
      </c>
      <c r="I46" s="12">
        <f t="shared" si="16"/>
        <v>1</v>
      </c>
    </row>
    <row r="47" spans="1:9">
      <c r="A47" s="11" t="s">
        <v>34</v>
      </c>
      <c r="B47" s="12">
        <f t="shared" ref="B47:I47" si="17">B21/$I$21</f>
        <v>0.14893617021276595</v>
      </c>
      <c r="C47" s="12">
        <f t="shared" si="17"/>
        <v>0.10638297872340426</v>
      </c>
      <c r="D47" s="12">
        <f t="shared" si="17"/>
        <v>9.2198581560283682E-2</v>
      </c>
      <c r="E47" s="12">
        <f t="shared" si="17"/>
        <v>0.1773049645390071</v>
      </c>
      <c r="F47" s="12">
        <f t="shared" si="17"/>
        <v>0.1702127659574468</v>
      </c>
      <c r="G47" s="12">
        <f t="shared" si="17"/>
        <v>0.1773049645390071</v>
      </c>
      <c r="H47" s="12">
        <f t="shared" si="17"/>
        <v>0.1276595744680851</v>
      </c>
      <c r="I47" s="12">
        <f t="shared" si="17"/>
        <v>1</v>
      </c>
    </row>
    <row r="48" spans="1:9">
      <c r="A48" s="11" t="s">
        <v>35</v>
      </c>
      <c r="B48" s="12">
        <f t="shared" ref="B48:I48" si="18">B22/$I$22</f>
        <v>0.16341030195381884</v>
      </c>
      <c r="C48" s="12">
        <f t="shared" si="18"/>
        <v>0.12611012433392541</v>
      </c>
      <c r="D48" s="12">
        <f t="shared" si="18"/>
        <v>8.5257548845470696E-2</v>
      </c>
      <c r="E48" s="12">
        <f t="shared" si="18"/>
        <v>9.236234458259325E-2</v>
      </c>
      <c r="F48" s="12">
        <f t="shared" si="18"/>
        <v>9.9467140319715805E-2</v>
      </c>
      <c r="G48" s="12">
        <f t="shared" si="18"/>
        <v>0.17939609236234458</v>
      </c>
      <c r="H48" s="12">
        <f t="shared" si="18"/>
        <v>0.25399644760213141</v>
      </c>
      <c r="I48" s="12">
        <f t="shared" si="18"/>
        <v>1</v>
      </c>
    </row>
    <row r="49" spans="1:9">
      <c r="A49" s="17" t="s">
        <v>36</v>
      </c>
      <c r="B49" s="24">
        <f t="shared" ref="B49:I49" si="19">B23/$I$23</f>
        <v>0.14889555494955004</v>
      </c>
      <c r="C49" s="24">
        <f t="shared" si="19"/>
        <v>0.1401690755385874</v>
      </c>
      <c r="D49" s="24">
        <f t="shared" si="19"/>
        <v>0.12189800927188438</v>
      </c>
      <c r="E49" s="24">
        <f t="shared" si="19"/>
        <v>0.12244341423506953</v>
      </c>
      <c r="F49" s="24">
        <f t="shared" si="19"/>
        <v>0.13471502590673576</v>
      </c>
      <c r="G49" s="24">
        <f t="shared" si="19"/>
        <v>0.16225797654758659</v>
      </c>
      <c r="H49" s="24">
        <f t="shared" si="19"/>
        <v>0.16962094355058632</v>
      </c>
      <c r="I49" s="24">
        <f t="shared" si="19"/>
        <v>1</v>
      </c>
    </row>
    <row r="50" spans="1:9">
      <c r="A50" s="21" t="s">
        <v>37</v>
      </c>
      <c r="B50" s="1"/>
      <c r="C50" s="1"/>
      <c r="D50" s="1"/>
      <c r="E50" s="1"/>
      <c r="F50" s="1"/>
      <c r="G50" s="1"/>
      <c r="H50" s="1"/>
      <c r="I50" s="1"/>
    </row>
    <row r="51" spans="1:9">
      <c r="A51" s="21" t="s">
        <v>38</v>
      </c>
    </row>
  </sheetData>
  <pageMargins left="0.7" right="0.7" top="0.75" bottom="0.75" header="0.3" footer="0.3"/>
  <pageSetup paperSize="9" orientation="portrait" horizontalDpi="0" verticalDpi="0" r:id="rId1"/>
  <ignoredErrors>
    <ignoredError sqref="I3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Municipios y Siniest por zona </vt:lpstr>
      <vt:lpstr>Munic. y siniest. x moment dia</vt:lpstr>
      <vt:lpstr>Munic. y siniest clasif día sem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ralbornoz</dc:creator>
  <cp:lastModifiedBy>futurama</cp:lastModifiedBy>
  <dcterms:created xsi:type="dcterms:W3CDTF">2017-09-27T11:55:30Z</dcterms:created>
  <dcterms:modified xsi:type="dcterms:W3CDTF">2019-07-05T22:39:40Z</dcterms:modified>
</cp:coreProperties>
</file>