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sep policia\2018\cuadros finales\"/>
    </mc:Choice>
  </mc:AlternateContent>
  <bookViews>
    <workbookView xWindow="0" yWindow="0" windowWidth="20490" windowHeight="7155" activeTab="2"/>
  </bookViews>
  <sheets>
    <sheet name="Siniestros V clasif Vict" sheetId="1" r:id="rId1"/>
    <sheet name="Siniest con vict zona de oc" sheetId="2" r:id="rId2"/>
    <sheet name="Siniest vict colis moto" sheetId="4" r:id="rId3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4" l="1"/>
  <c r="F15" i="4"/>
  <c r="E15" i="4"/>
  <c r="C15" i="4"/>
  <c r="B15" i="4"/>
  <c r="H6" i="4"/>
  <c r="G6" i="4"/>
  <c r="D15" i="4" s="1"/>
  <c r="D12" i="1" l="1"/>
  <c r="H5" i="4" l="1"/>
  <c r="H4" i="4"/>
  <c r="H11" i="1" l="1"/>
  <c r="I11" i="1"/>
  <c r="G11" i="1"/>
</calcChain>
</file>

<file path=xl/sharedStrings.xml><?xml version="1.0" encoding="utf-8"?>
<sst xmlns="http://schemas.openxmlformats.org/spreadsheetml/2006/main" count="65" uniqueCount="31">
  <si>
    <t>Siniestros s/ clasificación de víctimas. Tucumán</t>
  </si>
  <si>
    <t xml:space="preserve">Valores Absolutos </t>
  </si>
  <si>
    <t>Valores relativos</t>
  </si>
  <si>
    <t>Año</t>
  </si>
  <si>
    <t>Con Lesionados</t>
  </si>
  <si>
    <t>Con Fallecidos</t>
  </si>
  <si>
    <t>Total</t>
  </si>
  <si>
    <t>%Con Lesionados</t>
  </si>
  <si>
    <t>% Con Fallecidos</t>
  </si>
  <si>
    <t>%Total</t>
  </si>
  <si>
    <t>2016*</t>
  </si>
  <si>
    <t>Fuente:  Policía de la Provincia de Tucumán y ANSV</t>
  </si>
  <si>
    <t>Siniestros con víctimas  según zona de ocurrencia</t>
  </si>
  <si>
    <t>Valores Relativos</t>
  </si>
  <si>
    <t xml:space="preserve">Urbano/Suburbano </t>
  </si>
  <si>
    <t>Rural</t>
  </si>
  <si>
    <t xml:space="preserve">%Urbano/Suburbano </t>
  </si>
  <si>
    <t>%Rural</t>
  </si>
  <si>
    <t>* Siniestros simples sin datos</t>
  </si>
  <si>
    <t xml:space="preserve">* Siniestros simples sin datos </t>
  </si>
  <si>
    <t>Siniestros con víctimas  según el tipo de colisión  con moto</t>
  </si>
  <si>
    <t>VEHICULO/MOTO</t>
  </si>
  <si>
    <t>MOTO/MOTO</t>
  </si>
  <si>
    <t>MOTO/TRACCION A SANGRE</t>
  </si>
  <si>
    <t>MOTO/PEATON</t>
  </si>
  <si>
    <t>TOTAL</t>
  </si>
  <si>
    <t>2017*</t>
  </si>
  <si>
    <t>Año 2017: se registraron 6 siniestros viales</t>
  </si>
  <si>
    <t>MOTO/MULTIPLE</t>
  </si>
  <si>
    <t>% Sobre total de  Siniestros con Víctimas en Tucumán</t>
  </si>
  <si>
    <t>2018*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</si>
</sst>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name val="Calibri"/>
      <family val="2"/>
    </font>
    <font>
      <sz val="11"/>
      <color theme="1"/>
      <name val="Times New Roman"/>
      <family val="1"/>
    </font>
    <font>
      <b/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1" fontId="3" fillId="0" borderId="0" xfId="0" applyNumberFormat="1" applyFont="1"/>
    <xf numFmtId="1" fontId="0" fillId="0" borderId="0" xfId="0" applyNumberFormat="1"/>
    <xf numFmtId="1" fontId="4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 wrapText="1"/>
    </xf>
    <xf numFmtId="1" fontId="0" fillId="0" borderId="1" xfId="0" applyNumberFormat="1" applyFont="1" applyFill="1" applyBorder="1" applyAlignment="1">
      <alignment horizontal="center"/>
    </xf>
    <xf numFmtId="3" fontId="1" fillId="0" borderId="1" xfId="1" applyNumberFormat="1" applyFont="1" applyBorder="1" applyAlignment="1">
      <alignment horizontal="center"/>
    </xf>
    <xf numFmtId="3" fontId="1" fillId="0" borderId="1" xfId="1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9" fontId="1" fillId="0" borderId="1" xfId="2" applyNumberFormat="1" applyFont="1" applyFill="1" applyBorder="1" applyAlignment="1">
      <alignment horizontal="right"/>
    </xf>
    <xf numFmtId="0" fontId="5" fillId="0" borderId="0" xfId="0" applyFont="1" applyAlignment="1">
      <alignment horizontal="left"/>
    </xf>
    <xf numFmtId="3" fontId="0" fillId="0" borderId="0" xfId="0" applyNumberFormat="1"/>
    <xf numFmtId="3" fontId="0" fillId="0" borderId="1" xfId="0" applyNumberFormat="1" applyFont="1" applyFill="1" applyBorder="1" applyAlignment="1">
      <alignment horizontal="center"/>
    </xf>
    <xf numFmtId="1" fontId="0" fillId="2" borderId="0" xfId="0" applyNumberFormat="1" applyFill="1" applyBorder="1"/>
    <xf numFmtId="1" fontId="0" fillId="2" borderId="0" xfId="0" applyNumberFormat="1" applyFill="1"/>
    <xf numFmtId="1" fontId="4" fillId="0" borderId="2" xfId="0" applyNumberFormat="1" applyFont="1" applyFill="1" applyBorder="1" applyAlignment="1">
      <alignment horizontal="center"/>
    </xf>
    <xf numFmtId="3" fontId="1" fillId="0" borderId="2" xfId="1" applyNumberFormat="1" applyFont="1" applyFill="1" applyBorder="1" applyAlignment="1">
      <alignment horizontal="center"/>
    </xf>
    <xf numFmtId="1" fontId="0" fillId="0" borderId="0" xfId="0" applyNumberFormat="1" applyBorder="1"/>
    <xf numFmtId="1" fontId="4" fillId="0" borderId="0" xfId="0" applyNumberFormat="1" applyFont="1" applyFill="1" applyBorder="1" applyAlignment="1">
      <alignment horizontal="center"/>
    </xf>
    <xf numFmtId="3" fontId="1" fillId="0" borderId="0" xfId="1" applyNumberFormat="1" applyFont="1" applyFill="1" applyBorder="1" applyAlignment="1">
      <alignment horizontal="center"/>
    </xf>
    <xf numFmtId="0" fontId="0" fillId="0" borderId="0" xfId="0" applyBorder="1"/>
    <xf numFmtId="3" fontId="1" fillId="0" borderId="3" xfId="1" applyNumberFormat="1" applyFont="1" applyFill="1" applyBorder="1" applyAlignment="1">
      <alignment horizontal="center"/>
    </xf>
    <xf numFmtId="1" fontId="2" fillId="3" borderId="0" xfId="0" applyNumberFormat="1" applyFont="1" applyFill="1"/>
    <xf numFmtId="1" fontId="3" fillId="3" borderId="0" xfId="0" applyNumberFormat="1" applyFont="1" applyFill="1"/>
    <xf numFmtId="10" fontId="1" fillId="0" borderId="1" xfId="1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/>
    </xf>
    <xf numFmtId="9" fontId="1" fillId="0" borderId="0" xfId="2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center"/>
    </xf>
    <xf numFmtId="10" fontId="1" fillId="0" borderId="0" xfId="2" applyNumberFormat="1" applyFont="1" applyFill="1" applyBorder="1" applyAlignment="1">
      <alignment horizontal="right"/>
    </xf>
    <xf numFmtId="10" fontId="1" fillId="0" borderId="1" xfId="2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3" fontId="0" fillId="0" borderId="1" xfId="0" applyNumberFormat="1" applyBorder="1" applyAlignment="1">
      <alignment horizontal="center"/>
    </xf>
    <xf numFmtId="1" fontId="1" fillId="0" borderId="0" xfId="1" applyNumberFormat="1" applyFont="1" applyBorder="1" applyAlignment="1">
      <alignment horizontal="center" vertical="center"/>
    </xf>
    <xf numFmtId="10" fontId="1" fillId="0" borderId="0" xfId="1" applyNumberFormat="1" applyFont="1" applyBorder="1" applyAlignment="1">
      <alignment horizontal="center" vertical="center"/>
    </xf>
    <xf numFmtId="3" fontId="1" fillId="0" borderId="1" xfId="1" applyNumberFormat="1" applyFont="1" applyBorder="1" applyAlignment="1">
      <alignment horizontal="center" vertical="center"/>
    </xf>
    <xf numFmtId="9" fontId="0" fillId="0" borderId="1" xfId="2" applyFont="1" applyBorder="1"/>
    <xf numFmtId="1" fontId="6" fillId="0" borderId="1" xfId="0" applyNumberFormat="1" applyFont="1" applyFill="1" applyBorder="1" applyAlignment="1">
      <alignment horizontal="center" wrapText="1"/>
    </xf>
    <xf numFmtId="0" fontId="0" fillId="0" borderId="0" xfId="0" applyNumberFormat="1"/>
    <xf numFmtId="10" fontId="0" fillId="0" borderId="1" xfId="2" applyNumberFormat="1" applyFont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L13" sqref="L13"/>
    </sheetView>
  </sheetViews>
  <sheetFormatPr baseColWidth="10" defaultRowHeight="15" x14ac:dyDescent="0.25"/>
  <sheetData>
    <row r="1" spans="1:9" ht="15.75" x14ac:dyDescent="0.25">
      <c r="A1" s="1" t="s">
        <v>0</v>
      </c>
      <c r="B1" s="2"/>
      <c r="C1" s="2"/>
      <c r="D1" s="2"/>
      <c r="E1" s="2"/>
    </row>
    <row r="2" spans="1:9" x14ac:dyDescent="0.25">
      <c r="A2" s="2"/>
      <c r="B2" s="2"/>
      <c r="C2" s="2" t="s">
        <v>1</v>
      </c>
      <c r="D2" s="2"/>
      <c r="E2" s="2"/>
      <c r="H2" t="s">
        <v>2</v>
      </c>
    </row>
    <row r="3" spans="1:9" ht="30" x14ac:dyDescent="0.25">
      <c r="A3" s="3" t="s">
        <v>3</v>
      </c>
      <c r="B3" s="4" t="s">
        <v>4</v>
      </c>
      <c r="C3" s="4" t="s">
        <v>5</v>
      </c>
      <c r="D3" s="3" t="s">
        <v>6</v>
      </c>
      <c r="F3" s="3" t="s">
        <v>3</v>
      </c>
      <c r="G3" s="4" t="s">
        <v>7</v>
      </c>
      <c r="H3" s="4" t="s">
        <v>8</v>
      </c>
      <c r="I3" s="3" t="s">
        <v>9</v>
      </c>
    </row>
    <row r="4" spans="1:9" x14ac:dyDescent="0.25">
      <c r="A4" s="5">
        <v>2010</v>
      </c>
      <c r="B4" s="6">
        <v>2307</v>
      </c>
      <c r="C4" s="6">
        <v>151</v>
      </c>
      <c r="D4" s="7">
        <v>2458</v>
      </c>
      <c r="F4" s="8">
        <v>2010</v>
      </c>
      <c r="G4" s="9">
        <v>0.93856794141578515</v>
      </c>
      <c r="H4" s="9">
        <v>6.1432058584214806E-2</v>
      </c>
      <c r="I4" s="9">
        <v>1</v>
      </c>
    </row>
    <row r="5" spans="1:9" x14ac:dyDescent="0.25">
      <c r="A5" s="5">
        <v>2011</v>
      </c>
      <c r="B5" s="7">
        <v>2649</v>
      </c>
      <c r="C5" s="7">
        <v>163</v>
      </c>
      <c r="D5" s="7">
        <v>2812</v>
      </c>
      <c r="F5" s="8">
        <v>2011</v>
      </c>
      <c r="G5" s="9">
        <v>0.94203413940256042</v>
      </c>
      <c r="H5" s="9">
        <v>5.7965860597439543E-2</v>
      </c>
      <c r="I5" s="9">
        <v>1</v>
      </c>
    </row>
    <row r="6" spans="1:9" x14ac:dyDescent="0.25">
      <c r="A6" s="5">
        <v>2012</v>
      </c>
      <c r="B6" s="7">
        <v>2542</v>
      </c>
      <c r="C6" s="7">
        <v>166</v>
      </c>
      <c r="D6" s="7">
        <v>2708</v>
      </c>
      <c r="F6" s="8">
        <v>2012</v>
      </c>
      <c r="G6" s="9">
        <v>0.93870014771048749</v>
      </c>
      <c r="H6" s="9">
        <v>6.1299852289512555E-2</v>
      </c>
      <c r="I6" s="9">
        <v>1</v>
      </c>
    </row>
    <row r="7" spans="1:9" x14ac:dyDescent="0.25">
      <c r="A7" s="5">
        <v>2013</v>
      </c>
      <c r="B7" s="7">
        <v>2480</v>
      </c>
      <c r="C7" s="7">
        <v>268</v>
      </c>
      <c r="D7" s="7">
        <v>2748</v>
      </c>
      <c r="F7" s="8">
        <v>2013</v>
      </c>
      <c r="G7" s="9">
        <v>0.90247452692867536</v>
      </c>
      <c r="H7" s="9">
        <v>9.75254730713246E-2</v>
      </c>
      <c r="I7" s="9">
        <v>1</v>
      </c>
    </row>
    <row r="8" spans="1:9" x14ac:dyDescent="0.25">
      <c r="A8" s="5">
        <v>2014</v>
      </c>
      <c r="B8" s="7">
        <v>2623</v>
      </c>
      <c r="C8" s="7">
        <v>249</v>
      </c>
      <c r="D8" s="7">
        <v>2872</v>
      </c>
      <c r="F8" s="8">
        <v>2014</v>
      </c>
      <c r="G8" s="9">
        <v>0.91330083565459608</v>
      </c>
      <c r="H8" s="9">
        <v>8.6699164345403895E-2</v>
      </c>
      <c r="I8" s="9">
        <v>1</v>
      </c>
    </row>
    <row r="9" spans="1:9" x14ac:dyDescent="0.25">
      <c r="A9" s="5">
        <v>2015</v>
      </c>
      <c r="B9" s="7">
        <v>2787</v>
      </c>
      <c r="C9" s="7">
        <v>258</v>
      </c>
      <c r="D9" s="7">
        <v>3045</v>
      </c>
      <c r="F9" s="8">
        <v>2015</v>
      </c>
      <c r="G9" s="9">
        <v>0.91527093596059117</v>
      </c>
      <c r="H9" s="9">
        <v>8.4729064039408872E-2</v>
      </c>
      <c r="I9" s="9">
        <v>1</v>
      </c>
    </row>
    <row r="10" spans="1:9" x14ac:dyDescent="0.25">
      <c r="A10" s="5" t="s">
        <v>10</v>
      </c>
      <c r="B10" s="7">
        <v>2812</v>
      </c>
      <c r="C10" s="7">
        <v>254</v>
      </c>
      <c r="D10" s="7">
        <v>3066</v>
      </c>
      <c r="F10" s="8" t="s">
        <v>10</v>
      </c>
      <c r="G10" s="9">
        <v>0.91715590345727327</v>
      </c>
      <c r="H10" s="9">
        <v>8.2844096542726675E-2</v>
      </c>
      <c r="I10" s="9">
        <v>1</v>
      </c>
    </row>
    <row r="11" spans="1:9" x14ac:dyDescent="0.25">
      <c r="A11" s="5" t="s">
        <v>26</v>
      </c>
      <c r="B11" s="7">
        <v>3498</v>
      </c>
      <c r="C11" s="7">
        <v>305</v>
      </c>
      <c r="D11" s="7">
        <v>3803</v>
      </c>
      <c r="F11" s="8" t="s">
        <v>26</v>
      </c>
      <c r="G11" s="9">
        <f>B11/$D$11</f>
        <v>0.91980015777018143</v>
      </c>
      <c r="H11" s="9">
        <f t="shared" ref="H11:I11" si="0">C11/$D$11</f>
        <v>8.019984222981856E-2</v>
      </c>
      <c r="I11" s="9">
        <f t="shared" si="0"/>
        <v>1</v>
      </c>
    </row>
    <row r="12" spans="1:9" x14ac:dyDescent="0.25">
      <c r="A12" s="5" t="s">
        <v>30</v>
      </c>
      <c r="B12" s="7">
        <v>3394</v>
      </c>
      <c r="C12" s="7">
        <v>273</v>
      </c>
      <c r="D12" s="7">
        <f>B12+C12</f>
        <v>3667</v>
      </c>
      <c r="F12" s="8" t="s">
        <v>30</v>
      </c>
      <c r="G12" s="9">
        <v>0.92555222252522495</v>
      </c>
      <c r="H12" s="9">
        <v>7.4447777474775018E-2</v>
      </c>
      <c r="I12" s="9">
        <v>1</v>
      </c>
    </row>
    <row r="14" spans="1:9" x14ac:dyDescent="0.25">
      <c r="A14" s="10" t="s">
        <v>11</v>
      </c>
    </row>
    <row r="15" spans="1:9" x14ac:dyDescent="0.25">
      <c r="A15" t="s">
        <v>18</v>
      </c>
      <c r="E15" s="11"/>
    </row>
    <row r="16" spans="1:9" x14ac:dyDescent="0.25">
      <c r="A16" t="s">
        <v>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K17" sqref="K17"/>
    </sheetView>
  </sheetViews>
  <sheetFormatPr baseColWidth="10" defaultRowHeight="15" x14ac:dyDescent="0.25"/>
  <cols>
    <col min="5" max="5" width="11.42578125" style="20"/>
  </cols>
  <sheetData>
    <row r="1" spans="1:9" ht="15.75" x14ac:dyDescent="0.25">
      <c r="A1" s="1" t="s">
        <v>12</v>
      </c>
      <c r="B1" s="13"/>
      <c r="C1" s="13"/>
      <c r="D1" s="13"/>
      <c r="E1" s="13"/>
      <c r="F1" s="13"/>
      <c r="G1" s="13"/>
      <c r="H1" s="14"/>
      <c r="I1" s="14"/>
    </row>
    <row r="2" spans="1:9" x14ac:dyDescent="0.25">
      <c r="A2" s="2"/>
      <c r="B2" s="2" t="s">
        <v>1</v>
      </c>
      <c r="C2" s="2"/>
      <c r="D2" s="2"/>
      <c r="E2" s="17"/>
      <c r="F2" s="2"/>
      <c r="G2" s="2" t="s">
        <v>13</v>
      </c>
      <c r="H2" s="2"/>
      <c r="I2" s="2"/>
    </row>
    <row r="3" spans="1:9" ht="30" x14ac:dyDescent="0.25">
      <c r="A3" s="3" t="s">
        <v>3</v>
      </c>
      <c r="B3" s="4" t="s">
        <v>14</v>
      </c>
      <c r="C3" s="15" t="s">
        <v>15</v>
      </c>
      <c r="D3" s="3" t="s">
        <v>6</v>
      </c>
      <c r="E3" s="18"/>
      <c r="F3" s="3" t="s">
        <v>3</v>
      </c>
      <c r="G3" s="4" t="s">
        <v>16</v>
      </c>
      <c r="H3" s="3" t="s">
        <v>17</v>
      </c>
      <c r="I3" s="3" t="s">
        <v>9</v>
      </c>
    </row>
    <row r="4" spans="1:9" x14ac:dyDescent="0.25">
      <c r="A4" s="12" t="s">
        <v>10</v>
      </c>
      <c r="B4" s="7">
        <v>2937</v>
      </c>
      <c r="C4" s="16">
        <v>129</v>
      </c>
      <c r="D4" s="21">
        <v>3066</v>
      </c>
      <c r="E4" s="19"/>
      <c r="F4" s="5">
        <v>2016</v>
      </c>
      <c r="G4" s="29">
        <v>0.95792563600782776</v>
      </c>
      <c r="H4" s="29">
        <v>4.2074363992172209E-2</v>
      </c>
      <c r="I4" s="9">
        <v>1</v>
      </c>
    </row>
    <row r="5" spans="1:9" x14ac:dyDescent="0.25">
      <c r="A5" s="12" t="s">
        <v>26</v>
      </c>
      <c r="B5" s="7">
        <v>3710</v>
      </c>
      <c r="C5" s="16">
        <v>93</v>
      </c>
      <c r="D5" s="21">
        <v>3803</v>
      </c>
      <c r="E5" s="19"/>
      <c r="F5" s="12" t="s">
        <v>26</v>
      </c>
      <c r="G5" s="29">
        <v>0.97554562187746519</v>
      </c>
      <c r="H5" s="29">
        <v>2.4454378122534842E-2</v>
      </c>
      <c r="I5" s="9">
        <v>1</v>
      </c>
    </row>
    <row r="6" spans="1:9" x14ac:dyDescent="0.25">
      <c r="A6" s="12" t="s">
        <v>30</v>
      </c>
      <c r="B6" s="7">
        <v>3564</v>
      </c>
      <c r="C6" s="16">
        <v>103</v>
      </c>
      <c r="D6" s="21">
        <v>3667</v>
      </c>
      <c r="E6" s="19"/>
      <c r="F6" s="12" t="s">
        <v>30</v>
      </c>
      <c r="G6" s="29">
        <v>0.971911644395964</v>
      </c>
      <c r="H6" s="29">
        <v>2.8088355604035997E-2</v>
      </c>
      <c r="I6" s="9">
        <v>1</v>
      </c>
    </row>
    <row r="7" spans="1:9" x14ac:dyDescent="0.25">
      <c r="A7" s="27"/>
      <c r="B7" s="19"/>
      <c r="C7" s="19"/>
      <c r="D7" s="19"/>
      <c r="E7" s="19"/>
      <c r="F7" s="25"/>
      <c r="G7" s="28"/>
      <c r="H7" s="28"/>
      <c r="I7" s="26"/>
    </row>
    <row r="8" spans="1:9" x14ac:dyDescent="0.25">
      <c r="A8" s="10" t="s">
        <v>11</v>
      </c>
    </row>
    <row r="9" spans="1:9" x14ac:dyDescent="0.25">
      <c r="A9" t="s">
        <v>18</v>
      </c>
    </row>
    <row r="10" spans="1:9" x14ac:dyDescent="0.25">
      <c r="A10" t="s">
        <v>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workbookViewId="0">
      <selection activeCell="I20" sqref="I20"/>
    </sheetView>
  </sheetViews>
  <sheetFormatPr baseColWidth="10" defaultRowHeight="15" x14ac:dyDescent="0.25"/>
  <cols>
    <col min="2" max="2" width="12.42578125" customWidth="1"/>
    <col min="3" max="3" width="10.85546875" customWidth="1"/>
    <col min="4" max="4" width="13.42578125" customWidth="1"/>
    <col min="5" max="5" width="12" customWidth="1"/>
    <col min="6" max="6" width="12.5703125" customWidth="1"/>
    <col min="7" max="7" width="11.85546875" bestFit="1" customWidth="1"/>
    <col min="8" max="8" width="20" customWidth="1"/>
    <col min="11" max="11" width="37" customWidth="1"/>
  </cols>
  <sheetData>
    <row r="1" spans="1:12" ht="15.75" x14ac:dyDescent="0.25">
      <c r="A1" s="23" t="s">
        <v>20</v>
      </c>
      <c r="B1" s="22"/>
      <c r="C1" s="22"/>
      <c r="D1" s="22"/>
      <c r="E1" s="22"/>
      <c r="F1" s="22"/>
      <c r="G1" s="22"/>
    </row>
    <row r="2" spans="1:12" x14ac:dyDescent="0.25">
      <c r="A2" s="2"/>
      <c r="B2" s="2"/>
      <c r="C2" s="22"/>
      <c r="D2" s="22"/>
      <c r="E2" s="22"/>
      <c r="F2" s="22"/>
      <c r="G2" s="22"/>
    </row>
    <row r="3" spans="1:12" ht="45" x14ac:dyDescent="0.25">
      <c r="A3" s="4" t="s">
        <v>3</v>
      </c>
      <c r="B3" s="36" t="s">
        <v>21</v>
      </c>
      <c r="C3" s="36" t="s">
        <v>22</v>
      </c>
      <c r="D3" s="36" t="s">
        <v>23</v>
      </c>
      <c r="E3" s="36" t="s">
        <v>24</v>
      </c>
      <c r="F3" s="36" t="s">
        <v>28</v>
      </c>
      <c r="G3" s="36" t="s">
        <v>25</v>
      </c>
      <c r="H3" s="4" t="s">
        <v>29</v>
      </c>
    </row>
    <row r="4" spans="1:12" x14ac:dyDescent="0.25">
      <c r="A4" s="5" t="s">
        <v>10</v>
      </c>
      <c r="B4" s="34">
        <v>1854</v>
      </c>
      <c r="C4" s="34">
        <v>230</v>
      </c>
      <c r="D4" s="34">
        <v>2</v>
      </c>
      <c r="E4" s="34">
        <v>102</v>
      </c>
      <c r="F4" s="34">
        <v>19</v>
      </c>
      <c r="G4" s="34">
        <v>2207</v>
      </c>
      <c r="H4" s="35">
        <f>G4/'Siniestros V clasif Vict'!$D$10</f>
        <v>0.71983039791258974</v>
      </c>
      <c r="K4" s="30"/>
    </row>
    <row r="5" spans="1:12" x14ac:dyDescent="0.25">
      <c r="A5" s="5" t="s">
        <v>26</v>
      </c>
      <c r="B5" s="31">
        <v>2250</v>
      </c>
      <c r="C5" s="31">
        <v>340</v>
      </c>
      <c r="D5" s="31">
        <v>3</v>
      </c>
      <c r="E5" s="31">
        <v>125</v>
      </c>
      <c r="F5" s="31">
        <v>42</v>
      </c>
      <c r="G5" s="34">
        <v>2760</v>
      </c>
      <c r="H5" s="35">
        <f>G5/'Siniestros V clasif Vict'!D11</f>
        <v>0.72574283460425981</v>
      </c>
      <c r="K5" s="30"/>
    </row>
    <row r="6" spans="1:12" x14ac:dyDescent="0.25">
      <c r="A6" s="5" t="s">
        <v>30</v>
      </c>
      <c r="B6" s="31">
        <v>2116</v>
      </c>
      <c r="C6" s="31">
        <v>378</v>
      </c>
      <c r="D6" s="31">
        <v>28</v>
      </c>
      <c r="E6" s="31">
        <v>159</v>
      </c>
      <c r="F6" s="31">
        <v>39</v>
      </c>
      <c r="G6" s="31">
        <f>SUM(B6:F6)</f>
        <v>2720</v>
      </c>
      <c r="H6" s="35">
        <f>G6/'Siniestros V clasif Vict'!D12</f>
        <v>0.74175074993182433</v>
      </c>
      <c r="K6" s="30"/>
    </row>
    <row r="7" spans="1:12" x14ac:dyDescent="0.25">
      <c r="A7" s="25"/>
      <c r="B7" s="32"/>
      <c r="C7" s="32"/>
      <c r="D7" s="32"/>
      <c r="E7" s="32"/>
      <c r="F7" s="32"/>
      <c r="G7" s="32"/>
      <c r="K7" s="30"/>
      <c r="L7" s="37"/>
    </row>
    <row r="8" spans="1:12" x14ac:dyDescent="0.25">
      <c r="A8" s="10" t="s">
        <v>11</v>
      </c>
      <c r="B8" s="2"/>
      <c r="C8" s="2"/>
      <c r="D8" s="2"/>
      <c r="E8" s="2"/>
      <c r="F8" s="2"/>
      <c r="G8" s="2"/>
      <c r="K8" s="30"/>
      <c r="L8" s="37"/>
    </row>
    <row r="9" spans="1:12" x14ac:dyDescent="0.25">
      <c r="A9" s="10" t="s">
        <v>19</v>
      </c>
      <c r="B9" s="2"/>
      <c r="C9" s="2"/>
      <c r="D9" s="2"/>
      <c r="E9" s="2"/>
      <c r="F9" s="2"/>
      <c r="G9" s="2"/>
      <c r="K9" s="30"/>
      <c r="L9" s="37"/>
    </row>
    <row r="10" spans="1:12" x14ac:dyDescent="0.25">
      <c r="A10" s="10"/>
      <c r="B10" s="2"/>
      <c r="C10" s="2"/>
      <c r="D10" s="2"/>
      <c r="E10" s="2"/>
      <c r="F10" s="2"/>
      <c r="G10" s="2"/>
      <c r="K10" s="30"/>
      <c r="L10" s="37"/>
    </row>
    <row r="11" spans="1:12" x14ac:dyDescent="0.25">
      <c r="A11" s="2"/>
      <c r="B11" s="2"/>
      <c r="C11" s="2"/>
      <c r="D11" s="2"/>
      <c r="E11" s="2"/>
      <c r="F11" s="2"/>
      <c r="G11" s="2"/>
      <c r="K11" s="30"/>
      <c r="L11" s="37"/>
    </row>
    <row r="12" spans="1:12" ht="23.25" x14ac:dyDescent="0.25">
      <c r="A12" s="4" t="s">
        <v>3</v>
      </c>
      <c r="B12" s="36" t="s">
        <v>21</v>
      </c>
      <c r="C12" s="36" t="s">
        <v>22</v>
      </c>
      <c r="D12" s="36" t="s">
        <v>23</v>
      </c>
      <c r="E12" s="36" t="s">
        <v>24</v>
      </c>
      <c r="F12" s="36" t="s">
        <v>28</v>
      </c>
      <c r="G12" s="36" t="s">
        <v>25</v>
      </c>
      <c r="K12" s="30"/>
      <c r="L12" s="37"/>
    </row>
    <row r="13" spans="1:12" x14ac:dyDescent="0.25">
      <c r="A13" s="5" t="s">
        <v>10</v>
      </c>
      <c r="B13" s="24">
        <v>0.84005437245129133</v>
      </c>
      <c r="C13" s="24">
        <v>0.1042138649750793</v>
      </c>
      <c r="D13" s="24">
        <v>9.0620752152242867E-4</v>
      </c>
      <c r="E13" s="24">
        <v>4.6216583597643864E-2</v>
      </c>
      <c r="F13" s="24">
        <v>8.6089714544630713E-3</v>
      </c>
      <c r="G13" s="24">
        <v>1</v>
      </c>
      <c r="K13" s="30"/>
      <c r="L13" s="37"/>
    </row>
    <row r="14" spans="1:12" x14ac:dyDescent="0.25">
      <c r="A14" s="5" t="s">
        <v>26</v>
      </c>
      <c r="B14" s="24">
        <v>0.81521739130434778</v>
      </c>
      <c r="C14" s="24">
        <v>0.12318840579710146</v>
      </c>
      <c r="D14" s="24">
        <v>1.0869565217391304E-3</v>
      </c>
      <c r="E14" s="24">
        <v>4.5289855072463768E-2</v>
      </c>
      <c r="F14" s="24">
        <v>1.5217391304347827E-2</v>
      </c>
      <c r="G14" s="24">
        <v>1</v>
      </c>
      <c r="K14" s="30"/>
      <c r="L14" s="37"/>
    </row>
    <row r="15" spans="1:12" x14ac:dyDescent="0.25">
      <c r="A15" s="5" t="s">
        <v>30</v>
      </c>
      <c r="B15" s="38">
        <f>B6/$G$6</f>
        <v>0.77794117647058825</v>
      </c>
      <c r="C15" s="38">
        <f>C6/$G$6</f>
        <v>0.13897058823529412</v>
      </c>
      <c r="D15" s="38">
        <f>D6/$G$6</f>
        <v>1.0294117647058823E-2</v>
      </c>
      <c r="E15" s="38">
        <f>E6/$G$6</f>
        <v>5.8455882352941177E-2</v>
      </c>
      <c r="F15" s="38">
        <f>F6/$G$6</f>
        <v>1.4338235294117646E-2</v>
      </c>
      <c r="G15" s="38">
        <f>G6/$G$6</f>
        <v>1</v>
      </c>
      <c r="K15" s="30"/>
      <c r="L15" s="37"/>
    </row>
    <row r="16" spans="1:12" x14ac:dyDescent="0.25">
      <c r="A16" s="25"/>
      <c r="B16" s="33"/>
      <c r="C16" s="33"/>
      <c r="D16" s="33"/>
      <c r="E16" s="33"/>
      <c r="F16" s="33"/>
      <c r="G16" s="33"/>
      <c r="K16" s="30"/>
      <c r="L16" s="37"/>
    </row>
    <row r="17" spans="1:12" x14ac:dyDescent="0.25">
      <c r="A17" s="10" t="s">
        <v>11</v>
      </c>
      <c r="K17" s="30"/>
      <c r="L17" s="37"/>
    </row>
    <row r="18" spans="1:12" x14ac:dyDescent="0.25">
      <c r="A18" s="10" t="s">
        <v>19</v>
      </c>
      <c r="K18" s="30"/>
      <c r="L18" s="37"/>
    </row>
    <row r="19" spans="1:12" x14ac:dyDescent="0.25">
      <c r="K19" s="30"/>
      <c r="L19" s="37"/>
    </row>
    <row r="20" spans="1:12" x14ac:dyDescent="0.25">
      <c r="K20" s="30"/>
      <c r="L20" s="37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Siniestros V clasif Vict</vt:lpstr>
      <vt:lpstr>Siniest con vict zona de oc</vt:lpstr>
      <vt:lpstr>Siniest vict colis moto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ralbornoz</dc:creator>
  <cp:lastModifiedBy>ralbornoz</cp:lastModifiedBy>
  <dcterms:created xsi:type="dcterms:W3CDTF">2017-09-22T15:02:22Z</dcterms:created>
  <dcterms:modified xsi:type="dcterms:W3CDTF">2019-06-25T15:22:05Z</dcterms:modified>
</cp:coreProperties>
</file>